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7.png" ContentType="image/png"/>
  <Override PartName="/xl/media/image18.png" ContentType="image/png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PLANILHA ORÇAMENTÁRIA" sheetId="1" state="visible" r:id="rId2"/>
    <sheet name="Cronograma físico-financeiro" sheetId="2" state="visible" r:id="rId3"/>
  </sheets>
  <definedNames>
    <definedName function="false" hidden="true" localSheetId="0" name="_xlnm._FilterDatabase" vbProcedure="false">'PLANILHA ORÇAMENTÁRIA'!$A$5:$G$11</definedName>
    <definedName function="false" hidden="false" name="_FilterDatabase_0" vbProcedure="false">'PLANILHA ORÇAMENTÁRIA'!$A$5:$G$14</definedName>
    <definedName function="false" hidden="false" name="_FilterDatabase_0_0" vbProcedure="false">'PLANILHA ORÇAMENTÁRIA'!$A$5:$G$11</definedName>
    <definedName function="false" hidden="false" name="_xlnm._FilterDatabase" vbProcedure="false">'PLANILHA ORÇAMENTÁRIA'!$A$5:$G$11</definedName>
    <definedName function="false" hidden="false" name="_xlnm._FilterDatabase_1" vbProcedure="false">'PLANILHA ORÇAMENTÁRIA'!$A$5:$G$11</definedName>
    <definedName function="false" hidden="false" name="_xlnm._FilterDatabase_1_1" vbProcedure="false">'PLANILHA ORÇAMENTÁRIA'!$A$5:$G$11</definedName>
    <definedName function="false" hidden="false" name="_xlnm._FilterDatabase_1_1_1" vbProcedure="false">'PLANILHA ORÇAMENTÁRIA'!$A$5:$G$11</definedName>
    <definedName function="false" hidden="false" name="_xlnm._FilterDatabase_1_1_1_1" vbProcedure="false">#REF!!$A$4:$F$3856</definedName>
    <definedName function="false" hidden="false" name="_xlnm._FilterDatabase_1_1_1_1_1" vbProcedure="false">'PLANILHA ORÇAMENTÁRIA'!$A$5:$G$11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<sst xmlns="http://schemas.openxmlformats.org/spreadsheetml/2006/main" count="57" uniqueCount="50">
  <si>
    <t>PREFEITURA MUNICIPAL DE PIRASSUNUNGA</t>
  </si>
  <si>
    <t>Infraestrutura Urbana - Recapeamento asfáltico em CBUQ capa espessura mínima compactada acabada de 3 cm,  em diversas rua da cidadede Pirassununga SP. (Área 74.820,99 m2). Local: conforme relação anexa.</t>
  </si>
  <si>
    <t>PLANILHA ORÇAMENTÁRIA</t>
  </si>
  <si>
    <t>CPOS - BOLETIM 175 sem desoneração</t>
  </si>
  <si>
    <t>Base 28/06/2019</t>
  </si>
  <si>
    <t>FONTE</t>
  </si>
  <si>
    <t>CÓDIGO</t>
  </si>
  <si>
    <t>DESCRIÇÃO</t>
  </si>
  <si>
    <t>UNID.</t>
  </si>
  <si>
    <t>QUANT.</t>
  </si>
  <si>
    <t>VALOR UNIT.</t>
  </si>
  <si>
    <t>TOTAL</t>
  </si>
  <si>
    <t>1.0</t>
  </si>
  <si>
    <t>SERVIÇOS PRELIMINARES</t>
  </si>
  <si>
    <t>CPOS</t>
  </si>
  <si>
    <t>020802</t>
  </si>
  <si>
    <t>Placa de identificação da obra</t>
  </si>
  <si>
    <t>m²</t>
  </si>
  <si>
    <t>2.0</t>
  </si>
  <si>
    <t>PAVIMENTAÇÃO ASFÁLTICA</t>
  </si>
  <si>
    <t>5401410</t>
  </si>
  <si>
    <t>Varrição de pavimento para recapeamento</t>
  </si>
  <si>
    <t>5403230</t>
  </si>
  <si>
    <t>Imprimação betuminosa ligante</t>
  </si>
  <si>
    <t>5403210</t>
  </si>
  <si>
    <t>Construção de pavimento com aplicação de concreto betuminoso usinado a quente (CBUQ), camada de rolamento, com espessura de 3,0cm inclusive transporte. AF_03/2017</t>
  </si>
  <si>
    <t>m³</t>
  </si>
  <si>
    <t>SUBTOTAL GERAL</t>
  </si>
  <si>
    <t>TOTAL GERAL</t>
  </si>
  <si>
    <t>Obs: indice de maior relevância: código 540103 - construção pavimento CBUQ capa 3 cm</t>
  </si>
  <si>
    <t>Latitude: 21º58'56,24"S</t>
  </si>
  <si>
    <t>João Ladislau Pinto</t>
  </si>
  <si>
    <t>Longitude: 47º25'21,46"O</t>
  </si>
  <si>
    <t>CREA-SP: 5060121768</t>
  </si>
  <si>
    <t>CRONOGRAMA FÍSICO FINANCEIRO</t>
  </si>
  <si>
    <t>PROJETO: Recapeamento asfáltico em CBUQ papa espessura mínima compactada acabada 3 cm</t>
  </si>
  <si>
    <t>PREFEITURA MUNICIPAL</t>
  </si>
  <si>
    <t>Segue em anexo relação das diversas ruas a serem recapeadas no município de Pirassununga SP</t>
  </si>
  <si>
    <t>PIRASSUNUNGA</t>
  </si>
  <si>
    <t>RESPONSÁVEL TÉCNICO: JOÃO LADISLAU PINTO CREA: 5060121768</t>
  </si>
  <si>
    <t>ITEM</t>
  </si>
  <si>
    <t>DISCRIMINAÇÃO DOS SERVIÇOS</t>
  </si>
  <si>
    <t>VALOR(R$)</t>
  </si>
  <si>
    <t>SUB-TOTAL</t>
  </si>
  <si>
    <t>SERVIÇOS INICIAIS</t>
  </si>
  <si>
    <t>PLACA DE IDENTIFICAÇÃO DA OBRA</t>
  </si>
  <si>
    <t>PAVIMENTAÇÃO ASFÁLTICA CBUQ CAPA 3CM</t>
  </si>
  <si>
    <t>VALOR DO PERÍODO</t>
  </si>
  <si>
    <t>Engenheiro</t>
  </si>
  <si>
    <t>CREA: 5060121768</t>
  </si>
</sst>
</file>

<file path=xl/styles.xml><?xml version="1.0" encoding="utf-8"?>
<styleSheet xmlns="http://schemas.openxmlformats.org/spreadsheetml/2006/main">
  <numFmts count="8">
    <numFmt formatCode="GENERAL" numFmtId="164"/>
    <numFmt formatCode="@" numFmtId="165"/>
    <numFmt formatCode="#,##0.00" numFmtId="166"/>
    <numFmt formatCode="_(* #,##0.00_);_(* \(#,##0.00\);_(* \-??_);_(@_)" numFmtId="167"/>
    <numFmt formatCode="&quot;R$ &quot;#,##0.00" numFmtId="168"/>
    <numFmt formatCode="_-&quot;R$ &quot;* #,##0.00_-;&quot;-R$ &quot;* #,##0.00_-;_-&quot;R$ &quot;* \-??_-;_-@_-" numFmtId="169"/>
    <numFmt formatCode="0%" numFmtId="170"/>
    <numFmt formatCode="D/M/YYYY" numFmtId="171"/>
  </numFmts>
  <fonts count="20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MS Sans Serif"/>
      <charset val="1"/>
      <family val="2"/>
      <color rgb="00000000"/>
      <sz val="10"/>
    </font>
    <font>
      <name val="MS Sans Serif"/>
      <charset val="1"/>
      <family val="2"/>
      <b val="true"/>
      <color rgb="0000000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b val="true"/>
      <sz val="10"/>
    </font>
    <font>
      <name val="Times New Roman"/>
      <charset val="1"/>
      <family val="1"/>
      <b val="true"/>
      <color rgb="00000000"/>
      <sz val="9.85"/>
    </font>
    <font>
      <name val="MS Sans Serif"/>
      <charset val="1"/>
      <family val="2"/>
      <color rgb="00000000"/>
      <sz val="12"/>
    </font>
    <font>
      <name val="MS Sans Serif"/>
      <charset val="1"/>
      <family val="2"/>
      <b val="true"/>
      <color rgb="00000000"/>
      <sz val="12"/>
    </font>
    <font>
      <name val="Times New Roman"/>
      <charset val="1"/>
      <family val="1"/>
      <b val="true"/>
      <color rgb="00000000"/>
      <sz val="12"/>
    </font>
    <font>
      <name val="Arial"/>
      <charset val="1"/>
      <family val="2"/>
      <sz val="8"/>
    </font>
    <font>
      <name val="Arial"/>
      <charset val="1"/>
      <family val="2"/>
      <b val="true"/>
      <sz val="12"/>
    </font>
    <font>
      <name val="Arial"/>
      <charset val="1"/>
      <family val="2"/>
      <b val="true"/>
      <sz val="8"/>
    </font>
    <font>
      <name val="Arial"/>
      <charset val="1"/>
      <family val="2"/>
      <sz val="6"/>
    </font>
    <font>
      <name val="Arial"/>
      <charset val="1"/>
      <family val="2"/>
      <b val="true"/>
      <color rgb="00333333"/>
      <sz val="10"/>
    </font>
    <font>
      <name val="Arial"/>
      <charset val="1"/>
      <family val="2"/>
      <color rgb="00333333"/>
      <sz val="8"/>
    </font>
    <font>
      <name val="Arial"/>
      <charset val="1"/>
      <family val="2"/>
      <sz val="7"/>
    </font>
    <font>
      <name val="Arial"/>
      <charset val="1"/>
      <family val="2"/>
      <color rgb="00333333"/>
      <sz val="7"/>
    </font>
  </fonts>
  <fills count="4">
    <fill>
      <patternFill patternType="none"/>
    </fill>
    <fill>
      <patternFill patternType="gray125"/>
    </fill>
    <fill>
      <patternFill patternType="solid">
        <fgColor rgb="00FFCC99"/>
        <bgColor rgb="00C0C0C0"/>
      </patternFill>
    </fill>
    <fill>
      <patternFill patternType="solid">
        <fgColor rgb="00FFFFFF"/>
        <bgColor rgb="00FFFFCC"/>
      </patternFill>
    </fill>
  </fills>
  <borders count="26">
    <border diagonalDown="false" diagonalUp="false">
      <left/>
      <right/>
      <top/>
      <bottom/>
      <diagonal/>
    </border>
    <border diagonalDown="false" diagonalUp="false">
      <left style="thin"/>
      <right/>
      <top style="hair"/>
      <bottom style="thin"/>
      <diagonal/>
    </border>
    <border diagonalDown="false" diagonalUp="false">
      <left/>
      <right style="thin"/>
      <top style="hair"/>
      <bottom/>
      <diagonal/>
    </border>
    <border diagonalDown="false" diagonalUp="false">
      <left/>
      <right style="medium"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70">
      <alignment horizontal="general" indent="0" shrinkToFit="false" textRotation="0" vertical="bottom" wrapText="false"/>
      <protection hidden="false" locked="true"/>
    </xf>
  </cellStyleXfs>
  <cellXfs count="95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true"/>
    </xf>
    <xf applyAlignment="false" applyBorder="false" applyFont="false" applyProtection="false" borderId="0" fillId="0" fontId="0" numFmtId="166" xfId="0"/>
    <xf applyAlignment="true" applyBorder="true" applyFont="true" applyProtection="true" borderId="0" fillId="0" fontId="4" numFmtId="166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6" numFmtId="164" xfId="0">
      <alignment horizontal="left" indent="0" shrinkToFit="false" textRotation="0" vertical="center" wrapText="true"/>
    </xf>
    <xf applyAlignment="true" applyBorder="true" applyFont="true" applyProtection="false" borderId="3" fillId="0" fontId="7" numFmtId="164" xfId="0">
      <alignment horizontal="left" indent="0" shrinkToFit="false" textRotation="0" vertical="center" wrapText="true"/>
    </xf>
    <xf applyAlignment="true" applyBorder="true" applyFont="true" applyProtection="false" borderId="3" fillId="0" fontId="6" numFmtId="164" xfId="0">
      <alignment horizontal="left" indent="0" shrinkToFit="false" textRotation="0" vertical="center" wrapText="true"/>
    </xf>
    <xf applyAlignment="true" applyBorder="true" applyFont="true" applyProtection="false" borderId="4" fillId="0" fontId="6" numFmtId="165" xfId="0">
      <alignment horizontal="left" indent="0" shrinkToFit="false" textRotation="0" vertical="center" wrapText="true"/>
    </xf>
    <xf applyAlignment="true" applyBorder="true" applyFont="true" applyProtection="false" borderId="4" fillId="0" fontId="6" numFmtId="165" xfId="0">
      <alignment horizontal="general" indent="0" shrinkToFit="false" textRotation="0" vertical="center" wrapText="true"/>
    </xf>
    <xf applyAlignment="true" applyBorder="true" applyFont="true" applyProtection="true" borderId="4" fillId="0" fontId="6" numFmtId="165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5" fillId="0" fontId="8" numFmtId="166" xfId="0">
      <alignment horizontal="left" indent="0" shrinkToFit="false" textRotation="0" vertical="center" wrapText="false"/>
    </xf>
    <xf applyAlignment="true" applyBorder="true" applyFont="true" applyProtection="false" borderId="6" fillId="2" fontId="7" numFmtId="165" xfId="0">
      <alignment horizontal="center" indent="0" shrinkToFit="false" textRotation="0" vertical="center" wrapText="false"/>
    </xf>
    <xf applyAlignment="true" applyBorder="true" applyFont="true" applyProtection="false" borderId="7" fillId="2" fontId="7" numFmtId="165" xfId="0">
      <alignment horizontal="center" indent="0" shrinkToFit="false" textRotation="0" vertical="center" wrapText="false"/>
    </xf>
    <xf applyAlignment="true" applyBorder="true" applyFont="true" applyProtection="false" borderId="7" fillId="2" fontId="7" numFmtId="164" xfId="0">
      <alignment horizontal="left" indent="0" shrinkToFit="false" textRotation="0" vertical="center" wrapText="true"/>
    </xf>
    <xf applyAlignment="true" applyBorder="true" applyFont="true" applyProtection="false" borderId="7" fillId="2" fontId="7" numFmtId="164" xfId="0">
      <alignment horizontal="center" indent="0" shrinkToFit="false" textRotation="0" vertical="center" wrapText="false"/>
    </xf>
    <xf applyAlignment="true" applyBorder="true" applyFont="true" applyProtection="true" borderId="7" fillId="2" fontId="7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7" fillId="2" fontId="7" numFmtId="166" xfId="15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8" fillId="2" fontId="7" numFmtId="166" xfId="15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</xf>
    <xf applyAlignment="true" applyBorder="true" applyFont="true" applyProtection="false" borderId="9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0" fillId="3" fontId="5" numFmtId="165" xfId="0">
      <alignment horizontal="center" indent="0" shrinkToFit="false" textRotation="0" vertical="bottom" wrapText="false"/>
    </xf>
    <xf applyAlignment="true" applyBorder="true" applyFont="true" applyProtection="false" borderId="10" fillId="3" fontId="5" numFmtId="164" xfId="0">
      <alignment horizontal="general" indent="0" shrinkToFit="false" textRotation="0" vertical="bottom" wrapText="true"/>
    </xf>
    <xf applyAlignment="true" applyBorder="true" applyFont="true" applyProtection="false" borderId="10" fillId="3" fontId="5" numFmtId="164" xfId="0">
      <alignment horizontal="center" indent="0" shrinkToFit="false" textRotation="0" vertical="bottom" wrapText="false"/>
    </xf>
    <xf applyAlignment="false" applyBorder="true" applyFont="true" applyProtection="false" borderId="10" fillId="3" fontId="5" numFmtId="166" xfId="0"/>
    <xf applyAlignment="true" applyBorder="true" applyFont="true" applyProtection="true" borderId="10" fillId="0" fontId="4" numFmtId="167" xfId="15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1" fillId="0" fontId="5" numFmtId="167" xfId="1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/>
    <xf applyAlignment="true" applyBorder="true" applyFont="true" applyProtection="false" borderId="9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0" fillId="0" fontId="0" numFmtId="164" xfId="0">
      <alignment horizontal="left" indent="0" shrinkToFit="false" textRotation="0" vertical="center" wrapText="true"/>
    </xf>
    <xf applyAlignment="true" applyBorder="true" applyFont="true" applyProtection="false" borderId="10" fillId="0" fontId="4" numFmtId="164" xfId="0">
      <alignment horizontal="left" indent="0" shrinkToFit="false" textRotation="0" vertical="center" wrapText="true"/>
    </xf>
    <xf applyAlignment="true" applyBorder="true" applyFont="true" applyProtection="true" borderId="10" fillId="0" fontId="4" numFmtId="167" xfId="15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11" fillId="0" fontId="4" numFmtId="167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9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5" numFmtId="164" xfId="0">
      <alignment horizontal="left" indent="0" shrinkToFit="false" textRotation="0" vertical="center" wrapText="true"/>
    </xf>
    <xf applyAlignment="true" applyBorder="true" applyFont="true" applyProtection="true" borderId="10" fillId="0" fontId="4" numFmtId="167" xfId="15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0" fillId="3" fontId="4" numFmtId="165" xfId="0">
      <alignment horizontal="center" indent="0" shrinkToFit="false" textRotation="0" vertical="bottom" wrapText="false"/>
    </xf>
    <xf applyAlignment="true" applyBorder="true" applyFont="true" applyProtection="true" borderId="11" fillId="0" fontId="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 xfId="17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3" fontId="9" numFmtId="164" xfId="0"/>
    <xf applyAlignment="true" applyBorder="true" applyFont="true" applyProtection="false" borderId="13" fillId="3" fontId="10" numFmtId="165" xfId="0">
      <alignment horizontal="left" indent="0" shrinkToFit="false" textRotation="0" vertical="bottom" wrapText="true"/>
    </xf>
    <xf applyAlignment="false" applyBorder="true" applyFont="true" applyProtection="true" borderId="14" fillId="3" fontId="11" numFmtId="168" xfId="0">
      <protection hidden="false" locked="true"/>
    </xf>
    <xf applyAlignment="false" applyBorder="false" applyFont="true" applyProtection="false" borderId="0" fillId="3" fontId="9" numFmtId="164" xfId="0"/>
    <xf applyAlignment="true" applyBorder="true" applyFont="true" applyProtection="true" borderId="0" fillId="3" fontId="9" numFmtId="164" xfId="17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9" xfId="0"/>
    <xf applyAlignment="true" applyBorder="true" applyFont="true" applyProtection="true" borderId="13" fillId="3" fontId="10" numFmtId="170" xfId="15">
      <alignment horizontal="general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5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6" xfId="0">
      <alignment horizontal="left" indent="0" shrinkToFit="false" textRotation="0" vertical="bottom" wrapText="tru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0" numFmtId="165" xfId="0">
      <alignment horizontal="left" indent="0" shrinkToFit="false" textRotation="0" vertical="bottom" wrapText="false"/>
    </xf>
    <xf applyAlignment="true" applyBorder="true" applyFont="true" applyProtection="false" borderId="0" fillId="0" fontId="7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0" numFmtId="164" xfId="0"/>
    <xf applyAlignment="true" applyBorder="true" applyFont="true" applyProtection="true" borderId="0" fillId="0" fontId="12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5" fillId="0" fontId="13" numFmtId="164" xfId="0">
      <alignment horizontal="center" indent="0" shrinkToFit="false" textRotation="0" vertical="bottom" wrapText="false"/>
    </xf>
    <xf applyAlignment="false" applyBorder="true" applyFont="true" applyProtection="false" borderId="16" fillId="0" fontId="12" numFmtId="164" xfId="0"/>
    <xf applyAlignment="false" applyBorder="true" applyFont="true" applyProtection="false" borderId="17" fillId="0" fontId="0" numFmtId="164" xfId="0"/>
    <xf applyAlignment="false" applyBorder="true" applyFont="true" applyProtection="false" borderId="18" fillId="0" fontId="0" numFmtId="164" xfId="0"/>
    <xf applyAlignment="true" applyBorder="true" applyFont="true" applyProtection="false" borderId="16" fillId="0" fontId="14" numFmtId="164" xfId="0">
      <alignment horizontal="center" indent="0" shrinkToFit="false" textRotation="0" vertical="bottom" wrapText="false"/>
    </xf>
    <xf applyAlignment="true" applyBorder="true" applyFont="true" applyProtection="false" borderId="19" fillId="0" fontId="13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13" numFmtId="164" xfId="0">
      <alignment horizontal="left" indent="0" shrinkToFit="false" textRotation="0" vertical="center" wrapText="false"/>
    </xf>
    <xf applyAlignment="true" applyBorder="true" applyFont="true" applyProtection="false" borderId="0" fillId="0" fontId="13" numFmtId="164" xfId="0">
      <alignment horizontal="general" indent="0" shrinkToFit="false" textRotation="0" vertical="top" wrapText="false"/>
    </xf>
    <xf applyAlignment="true" applyBorder="true" applyFont="true" applyProtection="false" borderId="20" fillId="0" fontId="13" numFmtId="164" xfId="0">
      <alignment horizontal="general" indent="0" shrinkToFit="false" textRotation="0" vertical="top" wrapText="false"/>
    </xf>
    <xf applyAlignment="true" applyBorder="true" applyFont="true" applyProtection="false" borderId="21" fillId="0" fontId="14" numFmtId="164" xfId="0">
      <alignment horizontal="center" indent="0" shrinkToFit="false" textRotation="0" vertical="bottom" wrapText="false"/>
    </xf>
    <xf applyAlignment="false" applyBorder="true" applyFont="true" applyProtection="false" borderId="19" fillId="0" fontId="15" numFmtId="164" xfId="0"/>
    <xf applyAlignment="true" applyBorder="true" applyFont="true" applyProtection="false" borderId="19" fillId="0" fontId="1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14" numFmtId="164" xfId="0">
      <alignment horizontal="center" indent="0" shrinkToFit="false" textRotation="0" vertical="bottom" wrapText="false"/>
    </xf>
    <xf applyAlignment="true" applyBorder="true" applyFont="true" applyProtection="false" borderId="21" fillId="0" fontId="14" numFmtId="164" xfId="0">
      <alignment horizontal="left" indent="0" shrinkToFit="false" textRotation="0" vertical="bottom" wrapText="true"/>
    </xf>
    <xf applyAlignment="true" applyBorder="true" applyFont="true" applyProtection="false" borderId="15" fillId="0" fontId="14" numFmtId="164" xfId="0">
      <alignment horizontal="left" indent="0" shrinkToFit="false" textRotation="0" vertical="bottom" wrapText="false"/>
    </xf>
    <xf applyAlignment="false" applyBorder="true" applyFont="true" applyProtection="false" borderId="22" fillId="0" fontId="0" numFmtId="164" xfId="0"/>
    <xf applyAlignment="false" applyBorder="true" applyFont="true" applyProtection="false" borderId="10" fillId="0" fontId="0" numFmtId="171" xfId="0"/>
    <xf applyAlignment="true" applyBorder="true" applyFont="true" applyProtection="false" borderId="10" fillId="0" fontId="7" numFmtId="164" xfId="0">
      <alignment horizontal="center" indent="0" shrinkToFit="false" textRotation="0" vertical="bottom" wrapText="false"/>
    </xf>
    <xf applyAlignment="true" applyBorder="true" applyFont="true" applyProtection="true" borderId="10" fillId="0" fontId="12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16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13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</xf>
    <xf applyAlignment="true" applyBorder="true" applyFont="true" applyProtection="true" borderId="10" fillId="0" fontId="12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0" fontId="17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2" numFmtId="166" xfId="0">
      <alignment horizontal="center" indent="0" shrinkToFit="false" textRotation="0" vertical="bottom" wrapText="false"/>
    </xf>
    <xf applyAlignment="true" applyBorder="true" applyFont="true" applyProtection="true" borderId="10" fillId="0" fontId="12" numFmtId="170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0" fontId="17" numFmtId="170" xfId="15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3" fillId="0" fontId="12" numFmtId="166" xfId="0">
      <alignment horizontal="center" indent="0" shrinkToFit="false" textRotation="0" vertical="bottom" wrapText="false"/>
    </xf>
    <xf applyAlignment="true" applyBorder="true" applyFont="true" applyProtection="false" borderId="24" fillId="0" fontId="12" numFmtId="164" xfId="0">
      <alignment horizontal="center" indent="0" shrinkToFit="false" textRotation="0" vertical="bottom" wrapText="false"/>
    </xf>
    <xf applyAlignment="true" applyBorder="true" applyFont="true" applyProtection="false" borderId="24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25" fillId="0" fontId="13" numFmtId="164" xfId="0">
      <alignment horizontal="center" indent="0" shrinkToFit="false" textRotation="0" vertical="bottom" wrapText="false"/>
    </xf>
    <xf applyAlignment="true" applyBorder="true" applyFont="true" applyProtection="false" borderId="21" fillId="0" fontId="14" numFmtId="164" xfId="0">
      <alignment horizontal="center" indent="0" shrinkToFit="false" textRotation="0" vertical="center" wrapText="false"/>
    </xf>
    <xf applyAlignment="true" applyBorder="true" applyFont="true" applyProtection="true" borderId="24" fillId="0" fontId="12" numFmtId="167" xfId="15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0" fillId="0" fontId="12" numFmtId="170" xfId="19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5" fillId="0" fontId="12" numFmtId="164" xfId="0"/>
    <xf applyAlignment="true" applyBorder="true" applyFont="true" applyProtection="false" borderId="10" fillId="0" fontId="14" numFmtId="164" xfId="0">
      <alignment horizontal="right" indent="0" shrinkToFit="false" textRotation="0" vertical="bottom" wrapText="false"/>
    </xf>
    <xf applyAlignment="true" applyBorder="true" applyFont="true" applyProtection="true" borderId="10" fillId="0" fontId="18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0" fontId="19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0" fontId="14" numFmtId="167" xfId="15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0</xdr:col>
      <xdr:colOff>421560</xdr:colOff>
      <xdr:row>0</xdr:row>
      <xdr:rowOff>108360</xdr:rowOff>
    </xdr:from>
    <xdr:to>
      <xdr:col>1</xdr:col>
      <xdr:colOff>523440</xdr:colOff>
      <xdr:row>1</xdr:row>
      <xdr:rowOff>826560</xdr:rowOff>
    </xdr:to>
    <xdr:pic>
      <xdr:nvPicPr>
        <xdr:cNvPr descr="" id="0" name="Figura 1"/>
        <xdr:cNvPicPr/>
      </xdr:nvPicPr>
      <xdr:blipFill>
        <a:blip r:embed="rId1"/>
        <a:stretch>
          <a:fillRect/>
        </a:stretch>
      </xdr:blipFill>
      <xdr:spPr>
        <a:xfrm>
          <a:off x="421560" y="108360"/>
          <a:ext cx="797760" cy="1078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6</xdr:col>
      <xdr:colOff>259560</xdr:colOff>
      <xdr:row>1</xdr:row>
      <xdr:rowOff>167040</xdr:rowOff>
    </xdr:from>
    <xdr:to>
      <xdr:col>6</xdr:col>
      <xdr:colOff>839520</xdr:colOff>
      <xdr:row>3</xdr:row>
      <xdr:rowOff>197640</xdr:rowOff>
    </xdr:to>
    <xdr:pic>
      <xdr:nvPicPr>
        <xdr:cNvPr descr="" id="1" name="Imagem 2"/>
        <xdr:cNvPicPr/>
      </xdr:nvPicPr>
      <xdr:blipFill>
        <a:blip r:embed="rId1"/>
        <a:stretch>
          <a:fillRect/>
        </a:stretch>
      </xdr:blipFill>
      <xdr:spPr>
        <a:xfrm>
          <a:off x="5787360" y="338400"/>
          <a:ext cx="579960" cy="4039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9.94901960784314"/>
    <col collapsed="false" hidden="false" max="2" min="2" style="1" width="9.94901960784314"/>
    <col collapsed="false" hidden="false" max="3" min="3" style="2" width="53.7490196078431"/>
    <col collapsed="false" hidden="false" max="4" min="4" style="0" width="8.54509803921569"/>
    <col collapsed="false" hidden="false" max="5" min="5" style="3" width="10.2392156862745"/>
    <col collapsed="false" hidden="false" max="6" min="6" style="4" width="15.3764705882353"/>
    <col collapsed="false" hidden="false" max="7" min="7" style="3" width="17.8705882352941"/>
    <col collapsed="false" hidden="true" max="9" min="8" style="0" width="0"/>
    <col collapsed="false" hidden="false" max="11" min="10" style="0" width="20.3490196078431"/>
    <col collapsed="false" hidden="false" max="1025" min="12" style="0" width="9.36862745098039"/>
  </cols>
  <sheetData>
    <row collapsed="false" customFormat="false" customHeight="true" hidden="false" ht="28.5" outlineLevel="0" r="1">
      <c r="A1" s="5"/>
      <c r="B1" s="5"/>
      <c r="C1" s="6" t="s">
        <v>0</v>
      </c>
      <c r="D1" s="6"/>
      <c r="E1" s="6"/>
      <c r="F1" s="6"/>
      <c r="G1" s="6"/>
    </row>
    <row collapsed="false" customFormat="false" customHeight="true" hidden="false" ht="75" outlineLevel="0" r="2">
      <c r="A2" s="5"/>
      <c r="B2" s="5"/>
      <c r="C2" s="7" t="s">
        <v>1</v>
      </c>
      <c r="D2" s="7"/>
      <c r="E2" s="7"/>
      <c r="F2" s="7"/>
      <c r="G2" s="7"/>
    </row>
    <row collapsed="false" customFormat="false" customHeight="true" hidden="false" ht="26.25" outlineLevel="0" r="3">
      <c r="A3" s="5"/>
      <c r="B3" s="5"/>
      <c r="C3" s="8" t="s">
        <v>2</v>
      </c>
      <c r="D3" s="8"/>
      <c r="E3" s="8"/>
      <c r="F3" s="8"/>
      <c r="G3" s="8"/>
    </row>
    <row collapsed="false" customFormat="false" customHeight="true" hidden="false" ht="26.25" outlineLevel="0" r="4">
      <c r="A4" s="5"/>
      <c r="B4" s="5"/>
      <c r="C4" s="9" t="s">
        <v>3</v>
      </c>
      <c r="D4" s="10"/>
      <c r="E4" s="10"/>
      <c r="F4" s="11" t="s">
        <v>4</v>
      </c>
      <c r="G4" s="12"/>
    </row>
    <row collapsed="false" customFormat="true" customHeight="true" hidden="false" ht="27" outlineLevel="0" r="5" s="20">
      <c r="A5" s="13" t="s">
        <v>5</v>
      </c>
      <c r="B5" s="14" t="s">
        <v>6</v>
      </c>
      <c r="C5" s="15" t="s">
        <v>7</v>
      </c>
      <c r="D5" s="16" t="s">
        <v>8</v>
      </c>
      <c r="E5" s="17" t="s">
        <v>9</v>
      </c>
      <c r="F5" s="18" t="s">
        <v>10</v>
      </c>
      <c r="G5" s="19" t="s">
        <v>11</v>
      </c>
    </row>
    <row collapsed="false" customFormat="true" customHeight="false" hidden="false" ht="13.55" outlineLevel="0" r="6" s="28">
      <c r="A6" s="21"/>
      <c r="B6" s="22" t="s">
        <v>12</v>
      </c>
      <c r="C6" s="23" t="s">
        <v>13</v>
      </c>
      <c r="D6" s="24"/>
      <c r="E6" s="25"/>
      <c r="F6" s="26" t="str">
        <f aca="false">IF($A6="","",VLOOKUP($B6,,6,0))</f>
        <v/>
      </c>
      <c r="G6" s="27" t="n">
        <f aca="false">SUBTOTAL(9,G7:G7)</f>
        <v>2293.5</v>
      </c>
    </row>
    <row collapsed="false" customFormat="false" customHeight="false" hidden="false" ht="13.55" outlineLevel="0" r="7">
      <c r="A7" s="29" t="s">
        <v>14</v>
      </c>
      <c r="B7" s="30" t="s">
        <v>15</v>
      </c>
      <c r="C7" s="31" t="s">
        <v>16</v>
      </c>
      <c r="D7" s="32" t="s">
        <v>17</v>
      </c>
      <c r="E7" s="26" t="n">
        <v>6</v>
      </c>
      <c r="F7" s="33" t="n">
        <v>382.25</v>
      </c>
      <c r="G7" s="34" t="n">
        <f aca="false">E7*F7</f>
        <v>2293.5</v>
      </c>
    </row>
    <row collapsed="false" customFormat="true" customHeight="false" hidden="false" ht="13.55" outlineLevel="0" r="8" s="28">
      <c r="A8" s="35"/>
      <c r="B8" s="22" t="s">
        <v>18</v>
      </c>
      <c r="C8" s="23" t="s">
        <v>19</v>
      </c>
      <c r="D8" s="36"/>
      <c r="E8" s="26"/>
      <c r="F8" s="37"/>
      <c r="G8" s="27" t="n">
        <f aca="false">SUBTOTAL(9,G9:I11)</f>
        <v>1997721.7162</v>
      </c>
    </row>
    <row collapsed="false" customFormat="true" customHeight="false" hidden="false" ht="13.55" outlineLevel="0" r="9" s="28">
      <c r="A9" s="35" t="s">
        <v>14</v>
      </c>
      <c r="B9" s="38" t="s">
        <v>20</v>
      </c>
      <c r="C9" s="32" t="s">
        <v>21</v>
      </c>
      <c r="D9" s="32" t="s">
        <v>17</v>
      </c>
      <c r="E9" s="26" t="n">
        <v>65854.82</v>
      </c>
      <c r="F9" s="33" t="n">
        <v>0.59</v>
      </c>
      <c r="G9" s="39" t="n">
        <f aca="false">E9*F9</f>
        <v>38854.3438</v>
      </c>
      <c r="J9" s="40"/>
    </row>
    <row collapsed="false" customFormat="true" customHeight="false" hidden="false" ht="13.55" outlineLevel="0" r="10" s="28">
      <c r="A10" s="29" t="s">
        <v>14</v>
      </c>
      <c r="B10" s="30" t="s">
        <v>22</v>
      </c>
      <c r="C10" s="32" t="s">
        <v>23</v>
      </c>
      <c r="D10" s="32" t="s">
        <v>17</v>
      </c>
      <c r="E10" s="26" t="n">
        <v>65854.82</v>
      </c>
      <c r="F10" s="33" t="n">
        <v>4.65</v>
      </c>
      <c r="G10" s="34" t="n">
        <f aca="false">E10*F10</f>
        <v>306224.913</v>
      </c>
      <c r="J10" s="40"/>
    </row>
    <row collapsed="false" customFormat="true" customHeight="false" hidden="false" ht="37.3" outlineLevel="0" r="11" s="28">
      <c r="A11" s="29" t="s">
        <v>14</v>
      </c>
      <c r="B11" s="30" t="s">
        <v>24</v>
      </c>
      <c r="C11" s="32" t="s">
        <v>25</v>
      </c>
      <c r="D11" s="32" t="s">
        <v>26</v>
      </c>
      <c r="E11" s="26" t="n">
        <v>1984.87</v>
      </c>
      <c r="F11" s="33" t="n">
        <v>832.62</v>
      </c>
      <c r="G11" s="34" t="n">
        <f aca="false">E11*F11</f>
        <v>1652642.4594</v>
      </c>
      <c r="J11" s="40"/>
    </row>
    <row collapsed="false" customFormat="true" customHeight="true" hidden="false" ht="16.5" outlineLevel="0" r="12" s="44">
      <c r="A12" s="41"/>
      <c r="B12" s="42" t="s">
        <v>27</v>
      </c>
      <c r="C12" s="42"/>
      <c r="D12" s="42"/>
      <c r="E12" s="42"/>
      <c r="F12" s="42"/>
      <c r="G12" s="43" t="n">
        <f aca="false">SUBTOTAL(9,G6:G11)</f>
        <v>2000015.2162</v>
      </c>
      <c r="J12" s="45"/>
      <c r="K12" s="46"/>
    </row>
    <row collapsed="false" customFormat="true" customHeight="true" hidden="false" ht="16.5" outlineLevel="0" r="13" s="44">
      <c r="A13" s="41"/>
      <c r="B13" s="42"/>
      <c r="C13" s="42"/>
      <c r="D13" s="42"/>
      <c r="E13" s="42"/>
      <c r="F13" s="47"/>
      <c r="G13" s="43"/>
    </row>
    <row collapsed="false" customFormat="true" customHeight="true" hidden="false" ht="16.5" outlineLevel="0" r="14" s="44">
      <c r="A14" s="41"/>
      <c r="B14" s="42" t="s">
        <v>28</v>
      </c>
      <c r="C14" s="42"/>
      <c r="D14" s="42"/>
      <c r="E14" s="42"/>
      <c r="F14" s="42"/>
      <c r="G14" s="43" t="n">
        <f aca="false">G13+G12</f>
        <v>2000015.2162</v>
      </c>
    </row>
    <row collapsed="false" customFormat="false" customHeight="false" hidden="false" ht="25.35" outlineLevel="0" r="16">
      <c r="C16" s="2" t="s">
        <v>29</v>
      </c>
    </row>
    <row collapsed="false" customFormat="false" customHeight="false" hidden="false" ht="13.55" outlineLevel="0" r="17">
      <c r="A17" s="48"/>
      <c r="B17" s="49"/>
      <c r="C17" s="49"/>
      <c r="D17" s="2"/>
      <c r="E17" s="50"/>
    </row>
    <row collapsed="false" customFormat="false" customHeight="false" hidden="false" ht="13.55" outlineLevel="0" r="18">
      <c r="A18" s="51"/>
      <c r="B18" s="52"/>
      <c r="C18" s="51"/>
      <c r="D18" s="52"/>
      <c r="E18" s="3" t="s">
        <v>30</v>
      </c>
    </row>
    <row collapsed="false" customFormat="false" customHeight="false" hidden="false" ht="13.55" outlineLevel="0" r="19">
      <c r="C19" s="49" t="s">
        <v>31</v>
      </c>
      <c r="E19" s="3" t="s">
        <v>32</v>
      </c>
    </row>
    <row collapsed="false" customFormat="false" customHeight="false" hidden="false" ht="13.55" outlineLevel="0" r="20">
      <c r="C20" s="51" t="s">
        <v>33</v>
      </c>
    </row>
  </sheetData>
  <autoFilter ref="A5:G11"/>
  <mergeCells count="7">
    <mergeCell ref="A1:B4"/>
    <mergeCell ref="C1:G1"/>
    <mergeCell ref="C2:G2"/>
    <mergeCell ref="C3:G3"/>
    <mergeCell ref="B12:F12"/>
    <mergeCell ref="B13:E13"/>
    <mergeCell ref="B14:F14"/>
  </mergeCells>
  <printOptions headings="false" gridLines="false" gridLinesSet="true" horizontalCentered="true" verticalCentered="true"/>
  <pageMargins left="0.7875" right="0.7875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5" min="1" style="0" width="11.7843137254902"/>
    <col collapsed="false" hidden="false" max="6" min="6" style="0" width="20.1058823529412"/>
    <col collapsed="false" hidden="false" max="7" min="7" style="0" width="14.0078431372549"/>
    <col collapsed="false" hidden="false" max="9" min="8" style="0" width="11.7843137254902"/>
    <col collapsed="false" hidden="false" max="10" min="10" style="0" width="16.4235294117647"/>
    <col collapsed="false" hidden="false" max="1025" min="11" style="0" width="11.7843137254902"/>
  </cols>
  <sheetData>
    <row collapsed="false" customFormat="false" customHeight="false" hidden="false" ht="13.55" outlineLevel="0" r="1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</row>
    <row collapsed="false" customFormat="false" customHeight="false" hidden="false" ht="13.55" outlineLevel="0" r="2">
      <c r="A2" s="54"/>
      <c r="B2" s="54"/>
      <c r="C2" s="54"/>
      <c r="D2" s="54"/>
      <c r="E2" s="54"/>
      <c r="F2" s="55"/>
      <c r="G2" s="54"/>
      <c r="H2" s="54"/>
      <c r="I2" s="54"/>
      <c r="J2" s="54"/>
    </row>
    <row collapsed="false" customFormat="false" customHeight="false" hidden="false" ht="15.95" outlineLevel="0" r="3">
      <c r="A3" s="56" t="s">
        <v>34</v>
      </c>
      <c r="B3" s="56"/>
      <c r="C3" s="56"/>
      <c r="D3" s="56"/>
      <c r="E3" s="56"/>
      <c r="F3" s="56"/>
      <c r="G3" s="57"/>
      <c r="H3" s="58"/>
      <c r="I3" s="58"/>
      <c r="J3" s="59"/>
    </row>
    <row collapsed="false" customFormat="false" customHeight="false" hidden="false" ht="15.95" outlineLevel="0" r="4">
      <c r="A4" s="60" t="s">
        <v>35</v>
      </c>
      <c r="B4" s="60"/>
      <c r="C4" s="60"/>
      <c r="D4" s="60"/>
      <c r="E4" s="60"/>
      <c r="F4" s="60"/>
      <c r="G4" s="61"/>
      <c r="H4" s="62" t="s">
        <v>36</v>
      </c>
      <c r="I4" s="63"/>
      <c r="J4" s="64"/>
    </row>
    <row collapsed="false" customFormat="false" customHeight="false" hidden="false" ht="15.95" outlineLevel="0" r="5">
      <c r="A5" s="65" t="s">
        <v>37</v>
      </c>
      <c r="B5" s="65"/>
      <c r="C5" s="65"/>
      <c r="D5" s="65"/>
      <c r="E5" s="65"/>
      <c r="F5" s="65"/>
      <c r="G5" s="66"/>
      <c r="H5" s="63"/>
      <c r="I5" s="63" t="s">
        <v>38</v>
      </c>
      <c r="J5" s="64"/>
    </row>
    <row collapsed="false" customFormat="false" customHeight="true" hidden="false" ht="17.25" outlineLevel="0" r="6">
      <c r="A6" s="67"/>
      <c r="B6" s="68"/>
      <c r="C6" s="68"/>
      <c r="D6" s="68"/>
      <c r="E6" s="68"/>
      <c r="F6" s="68"/>
      <c r="G6" s="69" t="s">
        <v>39</v>
      </c>
      <c r="H6" s="69"/>
      <c r="I6" s="63"/>
      <c r="J6" s="64"/>
    </row>
    <row collapsed="false" customFormat="false" customHeight="false" hidden="false" ht="13.55" outlineLevel="0" r="7">
      <c r="A7" s="70"/>
      <c r="B7" s="70"/>
      <c r="C7" s="70"/>
      <c r="D7" s="70"/>
      <c r="E7" s="70"/>
      <c r="F7" s="70"/>
      <c r="G7" s="69"/>
      <c r="H7" s="69"/>
      <c r="I7" s="71"/>
      <c r="J7" s="72" t="n">
        <v>43644</v>
      </c>
    </row>
    <row collapsed="false" customFormat="false" customHeight="false" hidden="false" ht="13.55" outlineLevel="0" r="8">
      <c r="A8" s="54"/>
      <c r="B8" s="54"/>
      <c r="C8" s="54"/>
      <c r="D8" s="54"/>
      <c r="E8" s="54"/>
      <c r="F8" s="55"/>
      <c r="G8" s="54"/>
      <c r="H8" s="54"/>
      <c r="I8" s="54"/>
      <c r="J8" s="54"/>
    </row>
    <row collapsed="false" customFormat="false" customHeight="false" hidden="false" ht="13.55" outlineLevel="0" r="9">
      <c r="A9" s="73" t="s">
        <v>40</v>
      </c>
      <c r="B9" s="73" t="s">
        <v>41</v>
      </c>
      <c r="C9" s="73"/>
      <c r="D9" s="73"/>
      <c r="E9" s="73"/>
      <c r="F9" s="74" t="s">
        <v>42</v>
      </c>
      <c r="G9" s="73" t="n">
        <v>1</v>
      </c>
      <c r="H9" s="73" t="n">
        <v>2</v>
      </c>
      <c r="I9" s="75" t="n">
        <v>3</v>
      </c>
      <c r="J9" s="73" t="s">
        <v>43</v>
      </c>
    </row>
    <row collapsed="false" customFormat="false" customHeight="false" hidden="false" ht="13.55" outlineLevel="0" r="10">
      <c r="A10" s="76" t="n">
        <v>1</v>
      </c>
      <c r="B10" s="77" t="s">
        <v>44</v>
      </c>
      <c r="C10" s="77"/>
      <c r="D10" s="77"/>
      <c r="E10" s="77"/>
      <c r="F10" s="74" t="n">
        <v>2293.5</v>
      </c>
      <c r="G10" s="78" t="n">
        <f aca="false">F10*G11</f>
        <v>2293.5</v>
      </c>
      <c r="H10" s="78" t="n">
        <f aca="false">F10*H11</f>
        <v>0</v>
      </c>
      <c r="I10" s="79" t="n">
        <f aca="false">F10*I11</f>
        <v>0</v>
      </c>
      <c r="J10" s="78" t="n">
        <f aca="false">SUM(G10:I10)</f>
        <v>2293.5</v>
      </c>
    </row>
    <row collapsed="false" customFormat="false" customHeight="false" hidden="false" ht="13.55" outlineLevel="0" r="11">
      <c r="A11" s="76"/>
      <c r="B11" s="80" t="s">
        <v>45</v>
      </c>
      <c r="C11" s="80"/>
      <c r="D11" s="80"/>
      <c r="E11" s="80"/>
      <c r="F11" s="74"/>
      <c r="G11" s="81" t="n">
        <v>1</v>
      </c>
      <c r="H11" s="81" t="n">
        <v>0</v>
      </c>
      <c r="I11" s="82" t="n">
        <v>0</v>
      </c>
      <c r="J11" s="81" t="inlineStr">
        <f aca="false">SUM(G11:I11)</f>
        <is>
          <t/>
        </is>
      </c>
    </row>
    <row collapsed="false" customFormat="false" customHeight="false" hidden="false" ht="13.55" outlineLevel="0" r="12">
      <c r="A12" s="76" t="n">
        <v>2</v>
      </c>
      <c r="B12" s="83" t="s">
        <v>46</v>
      </c>
      <c r="C12" s="83"/>
      <c r="D12" s="83"/>
      <c r="E12" s="83"/>
      <c r="F12" s="74" t="n">
        <v>1997721.72</v>
      </c>
      <c r="G12" s="78" t="n">
        <f aca="false">F12*G13</f>
        <v>599316.516</v>
      </c>
      <c r="H12" s="78" t="n">
        <f aca="false">F12*H13</f>
        <v>599316.516</v>
      </c>
      <c r="I12" s="79" t="n">
        <f aca="false">F12*I13</f>
        <v>799088.688</v>
      </c>
      <c r="J12" s="78" t="n">
        <f aca="false">SUM(G12:I12)</f>
        <v>1997721.72</v>
      </c>
    </row>
    <row collapsed="false" customFormat="false" customHeight="false" hidden="false" ht="13.55" outlineLevel="0" r="13">
      <c r="A13" s="76"/>
      <c r="B13" s="84"/>
      <c r="C13" s="84"/>
      <c r="D13" s="84"/>
      <c r="E13" s="84"/>
      <c r="F13" s="74"/>
      <c r="G13" s="81" t="n">
        <v>0.3</v>
      </c>
      <c r="H13" s="81" t="n">
        <v>0.3</v>
      </c>
      <c r="I13" s="82" t="n">
        <v>0.4</v>
      </c>
      <c r="J13" s="81" t="inlineStr">
        <f aca="false">SUM(G13:I13)</f>
        <is>
          <t/>
        </is>
      </c>
    </row>
    <row collapsed="false" customFormat="false" customHeight="false" hidden="false" ht="15.95" outlineLevel="0" r="14">
      <c r="A14" s="76"/>
      <c r="B14" s="85"/>
      <c r="C14" s="85"/>
      <c r="D14" s="85"/>
      <c r="E14" s="85"/>
      <c r="F14" s="74"/>
      <c r="G14" s="81"/>
      <c r="H14" s="81"/>
      <c r="I14" s="82"/>
      <c r="J14" s="81"/>
    </row>
    <row collapsed="false" customFormat="false" customHeight="false" hidden="false" ht="15.95" outlineLevel="0" r="15">
      <c r="A15" s="76"/>
      <c r="B15" s="85"/>
      <c r="C15" s="85"/>
      <c r="D15" s="85"/>
      <c r="E15" s="85"/>
      <c r="F15" s="74"/>
      <c r="G15" s="81"/>
      <c r="H15" s="81"/>
      <c r="I15" s="82"/>
      <c r="J15" s="81"/>
    </row>
    <row collapsed="false" customFormat="false" customHeight="false" hidden="false" ht="15.95" outlineLevel="0" r="16">
      <c r="A16" s="76"/>
      <c r="B16" s="85"/>
      <c r="C16" s="85"/>
      <c r="D16" s="85"/>
      <c r="E16" s="85"/>
      <c r="F16" s="74"/>
      <c r="G16" s="81"/>
      <c r="H16" s="81"/>
      <c r="I16" s="82"/>
      <c r="J16" s="81"/>
    </row>
    <row collapsed="false" customFormat="false" customHeight="false" hidden="false" ht="15.95" outlineLevel="0" r="17">
      <c r="A17" s="76"/>
      <c r="B17" s="85"/>
      <c r="C17" s="85"/>
      <c r="D17" s="85"/>
      <c r="E17" s="85"/>
      <c r="F17" s="74"/>
      <c r="G17" s="81"/>
      <c r="H17" s="81"/>
      <c r="I17" s="82"/>
      <c r="J17" s="81"/>
    </row>
    <row collapsed="false" customFormat="false" customHeight="false" hidden="false" ht="15.95" outlineLevel="0" r="18">
      <c r="A18" s="86"/>
      <c r="B18" s="87"/>
      <c r="C18" s="87"/>
      <c r="D18" s="87"/>
      <c r="E18" s="87"/>
      <c r="F18" s="88"/>
      <c r="G18" s="89"/>
      <c r="H18" s="89"/>
      <c r="I18" s="89"/>
      <c r="J18" s="89"/>
    </row>
    <row collapsed="false" customFormat="false" customHeight="false" hidden="false" ht="13.55" outlineLevel="0" r="19">
      <c r="A19" s="90"/>
      <c r="B19" s="91" t="s">
        <v>47</v>
      </c>
      <c r="C19" s="91"/>
      <c r="D19" s="91"/>
      <c r="E19" s="91"/>
      <c r="F19" s="78" t="n">
        <f aca="false">SUM(F10:F13)</f>
        <v>2000015.22</v>
      </c>
      <c r="G19" s="92" t="n">
        <v>601610.02</v>
      </c>
      <c r="H19" s="92" t="n">
        <v>599316.52</v>
      </c>
      <c r="I19" s="93" t="n">
        <v>799088.69</v>
      </c>
      <c r="J19" s="78" t="n">
        <v>2000015.22</v>
      </c>
    </row>
    <row collapsed="false" customFormat="false" customHeight="false" hidden="false" ht="13.55" outlineLevel="0" r="20">
      <c r="A20" s="90"/>
      <c r="B20" s="91"/>
      <c r="C20" s="91"/>
      <c r="D20" s="91"/>
      <c r="E20" s="91"/>
      <c r="F20" s="78"/>
      <c r="G20" s="92"/>
      <c r="H20" s="92"/>
      <c r="I20" s="93"/>
      <c r="J20" s="78"/>
    </row>
    <row collapsed="false" customFormat="false" customHeight="false" hidden="false" ht="13.55" outlineLevel="0" r="21">
      <c r="A21" s="90"/>
      <c r="B21" s="91"/>
      <c r="C21" s="91"/>
      <c r="D21" s="91"/>
      <c r="E21" s="91"/>
      <c r="F21" s="78"/>
      <c r="G21" s="81"/>
      <c r="H21" s="81"/>
      <c r="I21" s="82"/>
      <c r="J21" s="81"/>
    </row>
    <row collapsed="false" customFormat="false" customHeight="false" hidden="false" ht="13.55" outlineLevel="0" r="22">
      <c r="A22" s="90"/>
      <c r="B22" s="91"/>
      <c r="C22" s="91"/>
      <c r="D22" s="91"/>
      <c r="E22" s="91"/>
      <c r="F22" s="78"/>
      <c r="G22" s="81"/>
      <c r="H22" s="81"/>
      <c r="I22" s="82"/>
      <c r="J22" s="94" t="n">
        <v>2000015.22</v>
      </c>
    </row>
    <row collapsed="false" customFormat="false" customHeight="false" hidden="false" ht="13.55" outlineLevel="0" r="23">
      <c r="F23" s="55"/>
    </row>
    <row collapsed="false" customFormat="false" customHeight="false" hidden="false" ht="13.55" outlineLevel="0" r="24">
      <c r="F24" s="55"/>
    </row>
    <row collapsed="false" customFormat="false" customHeight="false" hidden="false" ht="13.55" outlineLevel="0" r="25">
      <c r="B25" s="54" t="s">
        <v>31</v>
      </c>
      <c r="F25" s="55"/>
    </row>
    <row collapsed="false" customFormat="false" customHeight="false" hidden="false" ht="13.55" outlineLevel="0" r="26">
      <c r="B26" s="54" t="s">
        <v>48</v>
      </c>
      <c r="F26" s="55"/>
    </row>
    <row collapsed="false" customFormat="false" customHeight="false" hidden="false" ht="13.55" outlineLevel="0" r="27">
      <c r="B27" s="54" t="s">
        <v>49</v>
      </c>
      <c r="F27" s="55"/>
    </row>
  </sheetData>
  <mergeCells count="24">
    <mergeCell ref="A1:J1"/>
    <mergeCell ref="A3:F3"/>
    <mergeCell ref="A4:F4"/>
    <mergeCell ref="A5:F5"/>
    <mergeCell ref="G6:H7"/>
    <mergeCell ref="A7:F7"/>
    <mergeCell ref="B9:E9"/>
    <mergeCell ref="A10:A11"/>
    <mergeCell ref="B10:E10"/>
    <mergeCell ref="F10:F11"/>
    <mergeCell ref="B11:E11"/>
    <mergeCell ref="A12:A13"/>
    <mergeCell ref="B12:E12"/>
    <mergeCell ref="F12:F13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