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media/image1.png" ContentType="image/png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500" windowHeight="8192" windowWidth="16384" xWindow="0" yWindow="0"/>
  </bookViews>
  <sheets>
    <sheet name="PLANILHA_ORÇAMENTÁRIA" sheetId="1" state="visible" r:id="rId2"/>
  </sheets>
  <definedNames>
    <definedName function="false" hidden="true" localSheetId="0" name="_xlnm._FilterDatabase" vbProcedure="false">PLANILHA_ORÇAMENTÁRIA!$A$5:$G$12</definedName>
    <definedName function="false" hidden="false" name="_FilterDatabase_0" vbProcedure="false">PLANILHA_ORÇAMENTÁRIA!$A$5:$G$12</definedName>
    <definedName function="false" hidden="false" name="_FilterDatabase_0_0" vbProcedure="false">PLANILHA_ORÇAMENTÁRIA!$A$5:$G$12</definedName>
    <definedName function="false" hidden="false" name="_FilterDatabase_0_0_0" vbProcedure="false">PLANILHA_ORÇAMENTÁRIA!$A$5:$G$12</definedName>
    <definedName function="false" hidden="false" name="_FilterDatabase_0_0_0_0" vbProcedure="false">PLANILHA_ORÇAMENTÁRIA!$A$5:$G$12</definedName>
    <definedName function="false" hidden="false" name="_FilterDatabase_0_0_0_0_0" vbProcedure="false">PLANILHA_ORÇAMENTÁRIA!$A$5:$G$12</definedName>
    <definedName function="false" hidden="false" name="_xlnm._FilterDatabase" vbProcedure="false">PLANILHA_ORÇAMENTÁRIA!$A$5:$G$12</definedName>
    <definedName function="false" hidden="false" name="_xlnm._FilterDatabase_1" vbProcedure="false">PLANILHA_ORÇAMENTÁRIA!$A$5:$G$12</definedName>
    <definedName function="false" hidden="false" name="filderdata" vbProcedure="false">PLANILHA_ORÇAMENTÁRIA!$A$5:$G$15</definedName>
    <definedName function="false" hidden="false" name="filderdata00" vbProcedure="false">PLANILHA_ORÇAMENTÁRIA!$A$5:$G$12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<sst xmlns="http://schemas.openxmlformats.org/spreadsheetml/2006/main" count="46" uniqueCount="39">
  <si>
    <t>PREFEITURA MUNICIPAL DE PIRASSUNUNGA</t>
  </si>
  <si>
    <t>Infraestrutura Urbana - Recapeamento asfáltico, em diversas vias do Loteamento Jardim Parque dos Eucalíptos do Município de Pirassununga SP.  (4.388,20 m²).
LOCAL: Rua Francisco Cera, Rua Augusto Horácio, Rua Antônio Cerqueira Pinto, Rua Nicola Canônico e Rua Arlindo Borges.</t>
  </si>
  <si>
    <t>PLANILHA ORÇAMENTÁRIA</t>
  </si>
  <si>
    <t>CPOS - BOLETIM 171</t>
  </si>
  <si>
    <t>Base 15/03/2018</t>
  </si>
  <si>
    <t>FONTE</t>
  </si>
  <si>
    <t>CÓDIGO</t>
  </si>
  <si>
    <t>DESCRIÇÃO</t>
  </si>
  <si>
    <t>UNID.</t>
  </si>
  <si>
    <t>QUANT.</t>
  </si>
  <si>
    <t>VALOR UNIT.</t>
  </si>
  <si>
    <t>TOTAL</t>
  </si>
  <si>
    <t>1.0</t>
  </si>
  <si>
    <t>SERVIÇOS PRELIMINARES</t>
  </si>
  <si>
    <t>CPOS</t>
  </si>
  <si>
    <t>020802</t>
  </si>
  <si>
    <t>Placa de identificação para a obra</t>
  </si>
  <si>
    <t>m²</t>
  </si>
  <si>
    <t>2.0</t>
  </si>
  <si>
    <t>PAVIMENTAÇÃO ASFÁLTICA</t>
  </si>
  <si>
    <t>5401410</t>
  </si>
  <si>
    <t>Varrição de pavimento para recapeamento</t>
  </si>
  <si>
    <t>5403230</t>
  </si>
  <si>
    <t>Imprimação betuminosa ligante</t>
  </si>
  <si>
    <t>540103</t>
  </si>
  <si>
    <t>Construção de pavimento com aplicação de concreto betuminoso usinado a quente (CBUQ), camada de rolamento, com espessura de 3,0cm inclusive transporte. AF_03/2018</t>
  </si>
  <si>
    <t>m³</t>
  </si>
  <si>
    <t>5403200</t>
  </si>
  <si>
    <t>Concreto asfáltico usinado a quente - Blinder</t>
  </si>
  <si>
    <t>SUBTOTAL GERAL</t>
  </si>
  <si>
    <t>BDI</t>
  </si>
  <si>
    <t>TOTAL GERAL</t>
  </si>
  <si>
    <t>Pirassununga, 15 de março de 2018</t>
  </si>
  <si>
    <t>Obs: indice de maior relevância:código 540103 - construção pavimento CBUQ capa 3 cm</t>
  </si>
  <si>
    <t>João Ladislau Pinto</t>
  </si>
  <si>
    <t>CREA-SP: 5060121768</t>
  </si>
  <si>
    <t>latitude:22º00'35,16"S</t>
  </si>
  <si>
    <t>ART nº 28027230180337840</t>
  </si>
  <si>
    <t>longitude:47º26'12,02"O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</si>
</sst>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#,##0.00" numFmtId="166"/>
    <numFmt formatCode="_(* #,##0.00_);_(* \(#,##0.00\);_(* \-??_);_(@_)" numFmtId="167"/>
    <numFmt formatCode="&quot;R$ &quot;#,##0.00" numFmtId="168"/>
    <numFmt formatCode="0%" numFmtId="169"/>
  </numFmts>
  <fonts count="12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MS Sans Serif"/>
      <charset val="1"/>
      <family val="2"/>
      <color rgb="00000000"/>
      <sz val="10"/>
    </font>
    <font>
      <name val="MS Sans Serif"/>
      <charset val="1"/>
      <family val="2"/>
      <b val="true"/>
      <color rgb="00000000"/>
      <sz val="10"/>
    </font>
    <font>
      <name val="Arial"/>
      <charset val="1"/>
      <family val="2"/>
      <b val="true"/>
      <color rgb="00000000"/>
      <sz val="10"/>
    </font>
    <font>
      <name val="Arial"/>
      <charset val="1"/>
      <family val="2"/>
      <b val="true"/>
      <sz val="10"/>
    </font>
    <font>
      <name val="Times New Roman"/>
      <charset val="1"/>
      <family val="1"/>
      <b val="true"/>
      <color rgb="00000000"/>
      <sz val="9.85"/>
    </font>
    <font>
      <name val="MS Sans Serif"/>
      <charset val="1"/>
      <family val="2"/>
      <color rgb="00000000"/>
      <sz val="12"/>
    </font>
    <font>
      <name val="MS Sans Serif"/>
      <charset val="1"/>
      <family val="2"/>
      <b val="true"/>
      <color rgb="00000000"/>
      <sz val="12"/>
    </font>
    <font>
      <name val="Times New Roman"/>
      <charset val="1"/>
      <family val="1"/>
      <b val="true"/>
      <color rgb="00000000"/>
      <sz val="12"/>
    </font>
  </fonts>
  <fills count="4">
    <fill>
      <patternFill patternType="none"/>
    </fill>
    <fill>
      <patternFill patternType="gray125"/>
    </fill>
    <fill>
      <patternFill patternType="solid">
        <fgColor rgb="00FFCC99"/>
        <bgColor rgb="00C0C0C0"/>
      </patternFill>
    </fill>
    <fill>
      <patternFill patternType="solid">
        <fgColor rgb="00FFFFFF"/>
        <bgColor rgb="00FFFFCC"/>
      </patternFill>
    </fill>
  </fills>
  <borders count="16">
    <border diagonalDown="false" diagonalUp="false">
      <left/>
      <right/>
      <top/>
      <bottom/>
      <diagonal/>
    </border>
    <border diagonalDown="false" diagonalUp="false">
      <left style="thin"/>
      <right/>
      <top style="hair"/>
      <bottom style="thin"/>
      <diagonal/>
    </border>
    <border diagonalDown="false" diagonalUp="false">
      <left/>
      <right style="thin"/>
      <top style="hair"/>
      <bottom/>
      <diagonal/>
    </border>
    <border diagonalDown="false" diagonalUp="false">
      <left/>
      <right style="medium"/>
      <top/>
      <bottom/>
      <diagonal/>
    </border>
    <border diagonalDown="false" diagonalUp="false">
      <left/>
      <right/>
      <top/>
      <bottom style="medium"/>
      <diagonal/>
    </border>
    <border diagonalDown="false" diagonalUp="false">
      <left/>
      <right style="medium"/>
      <top/>
      <bottom style="medium"/>
      <diagonal/>
    </border>
    <border diagonalDown="false" diagonalUp="false">
      <left style="medium"/>
      <right style="thin"/>
      <top style="medium"/>
      <bottom style="thin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 style="thin"/>
      <top style="thin"/>
      <bottom style="thin"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medium"/>
      <right style="thin"/>
      <top style="thin"/>
      <bottom/>
      <diagonal/>
    </border>
    <border diagonalDown="false" diagonalUp="false">
      <left style="medium"/>
      <right/>
      <top style="medium"/>
      <bottom style="medium"/>
      <diagonal/>
    </border>
    <border diagonalDown="false" diagonalUp="false">
      <left/>
      <right/>
      <top style="medium"/>
      <bottom style="medium"/>
      <diagonal/>
    </border>
    <border diagonalDown="false" diagonalUp="false">
      <left/>
      <right style="medium"/>
      <top style="medium"/>
      <bottom style="medium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true" applyBorder="true" applyFont="true" applyProtection="true" borderId="0" fillId="0" fontId="0" numFmtId="167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56">
    <xf applyAlignment="false" applyBorder="false" applyFont="false" applyProtection="false" borderId="0" fillId="0" fontId="0" numFmtId="164" xfId="0"/>
    <xf applyAlignment="true" applyBorder="false" applyFont="false" applyProtection="false" borderId="0" fillId="0" fontId="0" numFmtId="165" xfId="0">
      <alignment horizontal="center" indent="0" shrinkToFit="false" textRotation="0" vertical="bottom" wrapText="false"/>
    </xf>
    <xf applyAlignment="true" applyBorder="false" applyFont="false" applyProtection="false" borderId="0" fillId="0" fontId="0" numFmtId="164" xfId="0">
      <alignment horizontal="left" indent="0" shrinkToFit="false" textRotation="0" vertical="bottom" wrapText="true"/>
    </xf>
    <xf applyAlignment="false" applyBorder="false" applyFont="false" applyProtection="false" borderId="0" fillId="0" fontId="0" numFmtId="166" xfId="0"/>
    <xf applyAlignment="true" applyBorder="true" applyFont="true" applyProtection="true" borderId="0" fillId="0" fontId="4" numFmtId="166" xfId="15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1" fillId="0" fontId="5" numFmtId="164" xfId="0">
      <alignment horizontal="center" indent="0" shrinkToFit="false" textRotation="0" vertical="center" wrapText="true"/>
    </xf>
    <xf applyAlignment="true" applyBorder="true" applyFont="true" applyProtection="false" borderId="2" fillId="0" fontId="6" numFmtId="164" xfId="0">
      <alignment horizontal="left" indent="0" shrinkToFit="false" textRotation="0" vertical="center" wrapText="true"/>
    </xf>
    <xf applyAlignment="true" applyBorder="true" applyFont="true" applyProtection="false" borderId="3" fillId="0" fontId="7" numFmtId="164" xfId="0">
      <alignment horizontal="left" indent="0" shrinkToFit="false" textRotation="0" vertical="center" wrapText="true"/>
    </xf>
    <xf applyAlignment="true" applyBorder="true" applyFont="true" applyProtection="false" borderId="3" fillId="0" fontId="6" numFmtId="164" xfId="0">
      <alignment horizontal="left" indent="0" shrinkToFit="false" textRotation="0" vertical="center" wrapText="true"/>
    </xf>
    <xf applyAlignment="true" applyBorder="true" applyFont="true" applyProtection="false" borderId="4" fillId="0" fontId="6" numFmtId="165" xfId="0">
      <alignment horizontal="left" indent="0" shrinkToFit="false" textRotation="0" vertical="center" wrapText="true"/>
    </xf>
    <xf applyAlignment="true" applyBorder="true" applyFont="true" applyProtection="false" borderId="4" fillId="0" fontId="6" numFmtId="165" xfId="0">
      <alignment horizontal="general" indent="0" shrinkToFit="false" textRotation="0" vertical="center" wrapText="true"/>
    </xf>
    <xf applyAlignment="true" applyBorder="true" applyFont="true" applyProtection="true" borderId="4" fillId="0" fontId="6" numFmtId="165" xfId="15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5" fillId="0" fontId="8" numFmtId="166" xfId="0">
      <alignment horizontal="left" indent="0" shrinkToFit="false" textRotation="0" vertical="center" wrapText="false"/>
    </xf>
    <xf applyAlignment="true" applyBorder="true" applyFont="true" applyProtection="false" borderId="6" fillId="2" fontId="7" numFmtId="165" xfId="0">
      <alignment horizontal="center" indent="0" shrinkToFit="false" textRotation="0" vertical="center" wrapText="false"/>
    </xf>
    <xf applyAlignment="true" applyBorder="true" applyFont="true" applyProtection="false" borderId="7" fillId="2" fontId="7" numFmtId="165" xfId="0">
      <alignment horizontal="center" indent="0" shrinkToFit="false" textRotation="0" vertical="center" wrapText="false"/>
    </xf>
    <xf applyAlignment="true" applyBorder="true" applyFont="true" applyProtection="false" borderId="7" fillId="2" fontId="7" numFmtId="164" xfId="0">
      <alignment horizontal="left" indent="0" shrinkToFit="false" textRotation="0" vertical="center" wrapText="true"/>
    </xf>
    <xf applyAlignment="true" applyBorder="true" applyFont="true" applyProtection="false" borderId="7" fillId="2" fontId="7" numFmtId="164" xfId="0">
      <alignment horizontal="center" indent="0" shrinkToFit="false" textRotation="0" vertical="center" wrapText="false"/>
    </xf>
    <xf applyAlignment="true" applyBorder="true" applyFont="true" applyProtection="true" borderId="7" fillId="2" fontId="7" numFmtId="166" xfId="15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7" fillId="2" fontId="7" numFmtId="166" xfId="15">
      <alignment horizontal="right" indent="0" shrinkToFit="false" textRotation="0" vertical="center" wrapText="false"/>
      <protection hidden="false" locked="true"/>
    </xf>
    <xf applyAlignment="true" applyBorder="true" applyFont="true" applyProtection="true" borderId="8" fillId="2" fontId="7" numFmtId="166" xfId="15">
      <alignment horizontal="center" indent="0" shrinkToFit="false" textRotation="0" vertical="center" wrapText="false"/>
      <protection hidden="false" locked="true"/>
    </xf>
    <xf applyAlignment="true" applyBorder="false" applyFont="false" applyProtection="false" borderId="0" fillId="0" fontId="0" numFmtId="164" xfId="0">
      <alignment horizontal="general" indent="0" shrinkToFit="false" textRotation="0" vertical="center" wrapText="false"/>
    </xf>
    <xf applyAlignment="true" applyBorder="true" applyFont="true" applyProtection="false" borderId="9" fillId="0" fontId="5" numFmtId="164" xfId="0">
      <alignment horizontal="center" indent="0" shrinkToFit="false" textRotation="0" vertical="bottom" wrapText="false"/>
    </xf>
    <xf applyAlignment="true" applyBorder="true" applyFont="true" applyProtection="false" borderId="10" fillId="3" fontId="5" numFmtId="165" xfId="0">
      <alignment horizontal="center" indent="0" shrinkToFit="false" textRotation="0" vertical="bottom" wrapText="false"/>
    </xf>
    <xf applyAlignment="true" applyBorder="true" applyFont="true" applyProtection="false" borderId="10" fillId="3" fontId="5" numFmtId="164" xfId="0">
      <alignment horizontal="general" indent="0" shrinkToFit="false" textRotation="0" vertical="bottom" wrapText="true"/>
    </xf>
    <xf applyAlignment="true" applyBorder="true" applyFont="true" applyProtection="false" borderId="10" fillId="3" fontId="5" numFmtId="164" xfId="0">
      <alignment horizontal="center" indent="0" shrinkToFit="false" textRotation="0" vertical="bottom" wrapText="false"/>
    </xf>
    <xf applyAlignment="false" applyBorder="true" applyFont="true" applyProtection="false" borderId="10" fillId="3" fontId="5" numFmtId="166" xfId="0"/>
    <xf applyAlignment="true" applyBorder="true" applyFont="true" applyProtection="true" borderId="10" fillId="0" fontId="4" numFmtId="167" xfId="15">
      <alignment horizontal="right" indent="0" shrinkToFit="false" textRotation="0" vertical="center" wrapText="false"/>
      <protection hidden="false" locked="true"/>
    </xf>
    <xf applyAlignment="true" applyBorder="true" applyFont="true" applyProtection="true" borderId="11" fillId="0" fontId="5" numFmtId="167" xfId="15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5" numFmtId="164" xfId="0"/>
    <xf applyAlignment="true" applyBorder="true" applyFont="true" applyProtection="false" borderId="9" fillId="0" fontId="4" numFmtId="164" xfId="0">
      <alignment horizontal="center" indent="0" shrinkToFit="false" textRotation="0" vertical="center" wrapText="false"/>
    </xf>
    <xf applyAlignment="true" applyBorder="true" applyFont="true" applyProtection="false" borderId="10" fillId="0" fontId="4" numFmtId="165" xfId="0">
      <alignment horizontal="center" indent="0" shrinkToFit="false" textRotation="0" vertical="center" wrapText="false"/>
    </xf>
    <xf applyAlignment="true" applyBorder="true" applyFont="true" applyProtection="false" borderId="10" fillId="0" fontId="0" numFmtId="164" xfId="0">
      <alignment horizontal="left" indent="0" shrinkToFit="false" textRotation="0" vertical="center" wrapText="true"/>
    </xf>
    <xf applyAlignment="true" applyBorder="true" applyFont="true" applyProtection="true" borderId="10" fillId="0" fontId="4" numFmtId="167" xfId="15">
      <alignment horizontal="left" indent="0" shrinkToFit="false" textRotation="0" vertical="center" wrapText="true"/>
      <protection hidden="false" locked="true"/>
    </xf>
    <xf applyAlignment="true" applyBorder="true" applyFont="true" applyProtection="true" borderId="11" fillId="0" fontId="4" numFmtId="167" xfId="15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9" fillId="0" fontId="5" numFmtId="164" xfId="0">
      <alignment horizontal="center" indent="0" shrinkToFit="false" textRotation="0" vertical="center" wrapText="false"/>
    </xf>
    <xf applyAlignment="true" applyBorder="true" applyFont="true" applyProtection="false" borderId="10" fillId="0" fontId="5" numFmtId="164" xfId="0">
      <alignment horizontal="left" indent="0" shrinkToFit="false" textRotation="0" vertical="center" wrapText="true"/>
    </xf>
    <xf applyAlignment="true" applyBorder="true" applyFont="true" applyProtection="false" borderId="10" fillId="3" fontId="4" numFmtId="165" xfId="0">
      <alignment horizontal="center" indent="0" shrinkToFit="false" textRotation="0" vertical="bottom" wrapText="false"/>
    </xf>
    <xf applyAlignment="true" applyBorder="true" applyFont="true" applyProtection="true" borderId="10" fillId="0" fontId="4" numFmtId="167" xfId="15">
      <alignment horizontal="right" indent="0" shrinkToFit="false" textRotation="0" vertical="center" wrapText="true"/>
      <protection hidden="false" locked="true"/>
    </xf>
    <xf applyAlignment="true" applyBorder="true" applyFont="true" applyProtection="true" borderId="11" fillId="0" fontId="4" numFmtId="167" xfId="15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0" fillId="0" fontId="4" numFmtId="164" xfId="0">
      <alignment horizontal="left" indent="0" shrinkToFit="false" textRotation="0" vertical="center" wrapText="true"/>
    </xf>
    <xf applyAlignment="false" applyBorder="false" applyFont="true" applyProtection="false" borderId="0" fillId="0" fontId="5" numFmtId="167" xfId="0"/>
    <xf applyAlignment="true" applyBorder="true" applyFont="true" applyProtection="false" borderId="12" fillId="0" fontId="4" numFmtId="164" xfId="0">
      <alignment horizontal="center" indent="0" shrinkToFit="false" textRotation="0" vertical="bottom" wrapText="false"/>
    </xf>
    <xf applyAlignment="true" applyBorder="true" applyFont="false" applyProtection="false" borderId="10" fillId="0" fontId="0" numFmtId="166" xfId="0">
      <alignment horizontal="right" indent="0" shrinkToFit="false" textRotation="0" vertical="center" wrapText="false"/>
    </xf>
    <xf applyAlignment="true" applyBorder="true" applyFont="true" applyProtection="true" borderId="10" fillId="0" fontId="4" numFmtId="166" xfId="15">
      <alignment horizontal="right" indent="0" shrinkToFit="false" textRotation="0" vertical="center" wrapText="true"/>
      <protection hidden="false" locked="true"/>
    </xf>
    <xf applyAlignment="true" applyBorder="true" applyFont="false" applyProtection="false" borderId="11" fillId="0" fontId="0" numFmtId="166" xfId="0">
      <alignment horizontal="right" indent="0" shrinkToFit="false" textRotation="0" vertical="center" wrapText="false"/>
    </xf>
    <xf applyAlignment="false" applyBorder="true" applyFont="true" applyProtection="false" borderId="13" fillId="3" fontId="9" numFmtId="164" xfId="0"/>
    <xf applyAlignment="true" applyBorder="true" applyFont="true" applyProtection="false" borderId="14" fillId="3" fontId="10" numFmtId="165" xfId="0">
      <alignment horizontal="left" indent="0" shrinkToFit="false" textRotation="0" vertical="bottom" wrapText="true"/>
    </xf>
    <xf applyAlignment="false" applyBorder="true" applyFont="true" applyProtection="true" borderId="15" fillId="3" fontId="11" numFmtId="168" xfId="0">
      <protection hidden="false" locked="true"/>
    </xf>
    <xf applyAlignment="false" applyBorder="false" applyFont="true" applyProtection="false" borderId="0" fillId="3" fontId="9" numFmtId="164" xfId="0"/>
    <xf applyAlignment="true" applyBorder="true" applyFont="true" applyProtection="true" borderId="14" fillId="3" fontId="10" numFmtId="169" xfId="15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0" fillId="0" fontId="0" numFmtId="166" xfId="0">
      <alignment horizontal="right" indent="0" shrinkToFit="false" textRotation="0" vertical="bottom" wrapText="false"/>
    </xf>
    <xf applyAlignment="true" applyBorder="false" applyFont="false" applyProtection="false" borderId="0" fillId="0" fontId="0" numFmtId="164" xfId="0">
      <alignment horizontal="left" indent="0" shrinkToFit="false" textRotation="0" vertical="bottom" wrapText="false"/>
    </xf>
    <xf applyAlignment="true" applyBorder="false" applyFont="false" applyProtection="false" borderId="0" fillId="0" fontId="0" numFmtId="165" xfId="0">
      <alignment horizontal="left" indent="0" shrinkToFit="false" textRotation="0" vertical="bottom" wrapText="false"/>
    </xf>
    <xf applyAlignment="true" applyBorder="false" applyFont="false" applyProtection="false" borderId="0" fillId="0" fontId="0" numFmtId="166" xfId="0">
      <alignment horizontal="left" indent="0" shrinkToFit="false" textRotation="0" vertical="bottom" wrapText="true"/>
    </xf>
    <xf applyAlignment="true" applyBorder="false" applyFont="true" applyProtection="false" borderId="0" fillId="0" fontId="0" numFmtId="164" xfId="0">
      <alignment horizontal="left" indent="0" shrinkToFit="false" textRotation="0" vertical="bottom" wrapText="false"/>
    </xf>
    <xf applyAlignment="true" applyBorder="false" applyFont="true" applyProtection="false" borderId="0" fillId="0" fontId="0" numFmtId="165" xfId="0">
      <alignment horizontal="left" indent="0" shrinkToFit="false" textRotation="0" vertical="bottom" wrapText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absolute">
    <xdr:from>
      <xdr:col>0</xdr:col>
      <xdr:colOff>340560</xdr:colOff>
      <xdr:row>0</xdr:row>
      <xdr:rowOff>135360</xdr:rowOff>
    </xdr:from>
    <xdr:to>
      <xdr:col>1</xdr:col>
      <xdr:colOff>441360</xdr:colOff>
      <xdr:row>1</xdr:row>
      <xdr:rowOff>852480</xdr:rowOff>
    </xdr:to>
    <xdr:pic>
      <xdr:nvPicPr>
        <xdr:cNvPr descr="" id="0" name="Figura 1"/>
        <xdr:cNvPicPr/>
      </xdr:nvPicPr>
      <xdr:blipFill>
        <a:blip r:embed="rId1"/>
        <a:stretch>
          <a:fillRect/>
        </a:stretch>
      </xdr:blipFill>
      <xdr:spPr>
        <a:xfrm>
          <a:off x="340560" y="135360"/>
          <a:ext cx="786960" cy="107748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2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pane activePane="topLeft" topLeftCell="A1" xSplit="0" ySplit="-1"/>
      <selection activeCell="C25" activeCellId="0" pane="topLeft" sqref="C25"/>
      <selection activeCell="A1" activeCellId="0" pane="bottomLeft" sqref="A1"/>
    </sheetView>
  </sheetViews>
  <cols>
    <col collapsed="false" hidden="false" max="1" min="1" style="0" width="9.81176470588235"/>
    <col collapsed="false" hidden="false" max="2" min="2" style="1" width="9.81176470588235"/>
    <col collapsed="false" hidden="false" max="3" min="3" style="2" width="52.9450980392157"/>
    <col collapsed="false" hidden="false" max="4" min="4" style="0" width="8.94509803921569"/>
    <col collapsed="false" hidden="false" max="5" min="5" style="3" width="10.0941176470588"/>
    <col collapsed="false" hidden="false" max="6" min="6" style="4" width="15.1490196078431"/>
    <col collapsed="false" hidden="false" max="7" min="7" style="3" width="17.6"/>
    <col collapsed="false" hidden="true" max="9" min="8" style="0" width="0"/>
    <col collapsed="false" hidden="false" max="1025" min="10" style="0" width="9.23529411764706"/>
  </cols>
  <sheetData>
    <row collapsed="false" customFormat="false" customHeight="true" hidden="false" ht="28.5" outlineLevel="0" r="1">
      <c r="A1" s="5"/>
      <c r="B1" s="5"/>
      <c r="C1" s="6" t="s">
        <v>0</v>
      </c>
      <c r="D1" s="6"/>
      <c r="E1" s="6"/>
      <c r="F1" s="6"/>
      <c r="G1" s="6"/>
    </row>
    <row collapsed="false" customFormat="false" customHeight="true" hidden="false" ht="75" outlineLevel="0" r="2">
      <c r="A2" s="5"/>
      <c r="B2" s="5"/>
      <c r="C2" s="7" t="s">
        <v>1</v>
      </c>
      <c r="D2" s="7"/>
      <c r="E2" s="7"/>
      <c r="F2" s="7"/>
      <c r="G2" s="7"/>
    </row>
    <row collapsed="false" customFormat="false" customHeight="true" hidden="false" ht="26.25" outlineLevel="0" r="3">
      <c r="A3" s="5"/>
      <c r="B3" s="5"/>
      <c r="C3" s="8" t="s">
        <v>2</v>
      </c>
      <c r="D3" s="8"/>
      <c r="E3" s="8"/>
      <c r="F3" s="8"/>
      <c r="G3" s="8"/>
    </row>
    <row collapsed="false" customFormat="false" customHeight="true" hidden="false" ht="26.25" outlineLevel="0" r="4">
      <c r="A4" s="5"/>
      <c r="B4" s="5"/>
      <c r="C4" s="9" t="s">
        <v>3</v>
      </c>
      <c r="D4" s="10"/>
      <c r="E4" s="10"/>
      <c r="F4" s="11" t="s">
        <v>4</v>
      </c>
      <c r="G4" s="12"/>
    </row>
    <row collapsed="false" customFormat="true" customHeight="true" hidden="false" ht="27" outlineLevel="0" r="5" s="20">
      <c r="A5" s="13" t="s">
        <v>5</v>
      </c>
      <c r="B5" s="14" t="s">
        <v>6</v>
      </c>
      <c r="C5" s="15" t="s">
        <v>7</v>
      </c>
      <c r="D5" s="16" t="s">
        <v>8</v>
      </c>
      <c r="E5" s="17" t="s">
        <v>9</v>
      </c>
      <c r="F5" s="18" t="s">
        <v>10</v>
      </c>
      <c r="G5" s="19" t="s">
        <v>11</v>
      </c>
    </row>
    <row collapsed="false" customFormat="true" customHeight="false" hidden="false" ht="13.55" outlineLevel="0" r="6" s="28">
      <c r="A6" s="21"/>
      <c r="B6" s="22" t="s">
        <v>12</v>
      </c>
      <c r="C6" s="23" t="s">
        <v>13</v>
      </c>
      <c r="D6" s="24"/>
      <c r="E6" s="25"/>
      <c r="F6" s="26" t="str">
        <f aca="false">IF($A6="","",VLOOKUP($B6,,6,0))</f>
        <v/>
      </c>
      <c r="G6" s="27" t="n">
        <f aca="false">SUBTOTAL(9,G7:G7)</f>
        <v>1765.32</v>
      </c>
    </row>
    <row collapsed="false" customFormat="false" customHeight="false" hidden="false" ht="13.55" outlineLevel="0" r="7">
      <c r="A7" s="29" t="s">
        <v>14</v>
      </c>
      <c r="B7" s="30" t="s">
        <v>15</v>
      </c>
      <c r="C7" s="31" t="s">
        <v>16</v>
      </c>
      <c r="D7" s="31" t="s">
        <v>17</v>
      </c>
      <c r="E7" s="26" t="n">
        <v>6</v>
      </c>
      <c r="F7" s="32" t="n">
        <v>294.22</v>
      </c>
      <c r="G7" s="33" t="n">
        <f aca="false">IF($A7="","",ROUND(E7*F7,2))</f>
        <v>1765.32</v>
      </c>
    </row>
    <row collapsed="false" customFormat="true" customHeight="false" hidden="false" ht="13.55" outlineLevel="0" r="8" s="28">
      <c r="A8" s="34"/>
      <c r="B8" s="22" t="s">
        <v>18</v>
      </c>
      <c r="C8" s="23" t="s">
        <v>19</v>
      </c>
      <c r="D8" s="35" t="e">
        <f aca="false">IF($A8="","",VLOOKUP($B8,#ref!,3,0))))))</f>
        <v>#VALUE!</v>
      </c>
      <c r="E8" s="26"/>
      <c r="F8" s="32" t="e">
        <f aca="false">IF($A8="","",VLOOKUP($B8,#ref!,6,0))))))</f>
        <v>#VALUE!</v>
      </c>
      <c r="G8" s="27" t="n">
        <f aca="false">SUBTOTAL(9,G10:G11)</f>
        <v>102466.08</v>
      </c>
    </row>
    <row collapsed="false" customFormat="true" customHeight="false" hidden="false" ht="13.55" outlineLevel="0" r="9" s="28">
      <c r="A9" s="34" t="s">
        <v>14</v>
      </c>
      <c r="B9" s="36" t="s">
        <v>20</v>
      </c>
      <c r="C9" s="35" t="s">
        <v>21</v>
      </c>
      <c r="D9" s="35" t="s">
        <v>17</v>
      </c>
      <c r="E9" s="26" t="n">
        <v>4168.8</v>
      </c>
      <c r="F9" s="37" t="n">
        <v>0.46</v>
      </c>
      <c r="G9" s="38" t="n">
        <f aca="false">E9*F9</f>
        <v>1917.648</v>
      </c>
    </row>
    <row collapsed="false" customFormat="true" customHeight="false" hidden="false" ht="13.55" outlineLevel="0" r="10" s="28">
      <c r="A10" s="29" t="s">
        <v>14</v>
      </c>
      <c r="B10" s="30" t="s">
        <v>22</v>
      </c>
      <c r="C10" s="39" t="s">
        <v>23</v>
      </c>
      <c r="D10" s="39" t="s">
        <v>17</v>
      </c>
      <c r="E10" s="26" t="n">
        <v>4388.2</v>
      </c>
      <c r="F10" s="37" t="n">
        <v>2.9</v>
      </c>
      <c r="G10" s="33" t="n">
        <f aca="false">E10*F10</f>
        <v>12725.78</v>
      </c>
    </row>
    <row collapsed="false" customFormat="true" customHeight="false" hidden="false" ht="49.25" outlineLevel="0" r="11" s="28">
      <c r="A11" s="29" t="s">
        <v>14</v>
      </c>
      <c r="B11" s="30" t="s">
        <v>24</v>
      </c>
      <c r="C11" s="35" t="s">
        <v>25</v>
      </c>
      <c r="D11" s="35" t="s">
        <v>26</v>
      </c>
      <c r="E11" s="26" t="n">
        <v>131.64</v>
      </c>
      <c r="F11" s="37" t="n">
        <v>681.71</v>
      </c>
      <c r="G11" s="33" t="n">
        <f aca="false">IF($A11="","",ROUND(E11*F11,2))</f>
        <v>89740.3</v>
      </c>
      <c r="J11" s="40"/>
    </row>
    <row collapsed="false" customFormat="false" customHeight="false" hidden="false" ht="13.55" outlineLevel="0" r="12">
      <c r="A12" s="41" t="s">
        <v>14</v>
      </c>
      <c r="B12" s="30" t="s">
        <v>27</v>
      </c>
      <c r="C12" s="31" t="s">
        <v>28</v>
      </c>
      <c r="D12" s="31" t="s">
        <v>26</v>
      </c>
      <c r="E12" s="42" t="n">
        <v>6.58</v>
      </c>
      <c r="F12" s="43" t="n">
        <v>637.68</v>
      </c>
      <c r="G12" s="44" t="n">
        <f aca="false">IF($A12="","",ROUND(E12*F12,2))</f>
        <v>4195.93</v>
      </c>
    </row>
    <row collapsed="false" customFormat="true" customHeight="true" hidden="false" ht="16.5" outlineLevel="0" r="13" s="48">
      <c r="A13" s="45"/>
      <c r="B13" s="46" t="s">
        <v>29</v>
      </c>
      <c r="C13" s="46"/>
      <c r="D13" s="46"/>
      <c r="E13" s="46"/>
      <c r="F13" s="46"/>
      <c r="G13" s="47" t="n">
        <f aca="false">SUBTOTAL(9,G6:G12)</f>
        <v>110344.978</v>
      </c>
    </row>
    <row collapsed="false" customFormat="true" customHeight="true" hidden="false" ht="16.5" outlineLevel="0" r="14" s="48">
      <c r="A14" s="45"/>
      <c r="B14" s="46" t="s">
        <v>30</v>
      </c>
      <c r="C14" s="46"/>
      <c r="D14" s="46"/>
      <c r="E14" s="46"/>
      <c r="F14" s="49" t="n">
        <v>0.22</v>
      </c>
      <c r="G14" s="47" t="n">
        <f aca="false">ROUND(G13*F14,2)</f>
        <v>24275.9</v>
      </c>
    </row>
    <row collapsed="false" customFormat="true" customHeight="true" hidden="false" ht="16.5" outlineLevel="0" r="15" s="48">
      <c r="A15" s="45"/>
      <c r="B15" s="46" t="s">
        <v>31</v>
      </c>
      <c r="C15" s="46"/>
      <c r="D15" s="46"/>
      <c r="E15" s="46"/>
      <c r="F15" s="46"/>
      <c r="G15" s="47" t="n">
        <f aca="false">G14+G13</f>
        <v>134620.878</v>
      </c>
    </row>
    <row collapsed="false" customFormat="false" customHeight="false" hidden="false" ht="13.55" outlineLevel="0" r="17">
      <c r="E17" s="50" t="s">
        <v>32</v>
      </c>
      <c r="F17" s="50"/>
      <c r="G17" s="50"/>
    </row>
    <row collapsed="false" customFormat="false" customHeight="false" hidden="false" ht="13.55" outlineLevel="0" r="18">
      <c r="A18" s="51"/>
      <c r="B18" s="52"/>
      <c r="C18" s="52" t="s">
        <v>33</v>
      </c>
      <c r="D18" s="2"/>
      <c r="E18" s="53"/>
    </row>
    <row collapsed="false" customFormat="false" customHeight="false" hidden="false" ht="13.55" outlineLevel="0" r="19">
      <c r="A19" s="54"/>
      <c r="B19" s="55"/>
      <c r="C19" s="54"/>
      <c r="D19" s="55"/>
    </row>
    <row collapsed="false" customFormat="false" customHeight="false" hidden="false" ht="13.55" outlineLevel="0" r="20">
      <c r="C20" s="52" t="s">
        <v>34</v>
      </c>
    </row>
    <row collapsed="false" customFormat="false" customHeight="false" hidden="false" ht="13.55" outlineLevel="0" r="21">
      <c r="C21" s="54" t="s">
        <v>35</v>
      </c>
      <c r="E21" s="3" t="s">
        <v>36</v>
      </c>
    </row>
    <row collapsed="false" customFormat="false" customHeight="false" hidden="false" ht="13.55" outlineLevel="0" r="22">
      <c r="C22" s="54" t="s">
        <v>37</v>
      </c>
      <c r="E22" s="3" t="s">
        <v>38</v>
      </c>
    </row>
  </sheetData>
  <autoFilter ref="A5:G12"/>
  <mergeCells count="8">
    <mergeCell ref="A1:B4"/>
    <mergeCell ref="C1:G1"/>
    <mergeCell ref="C2:G2"/>
    <mergeCell ref="C3:G3"/>
    <mergeCell ref="B13:F13"/>
    <mergeCell ref="B14:E14"/>
    <mergeCell ref="B15:F15"/>
    <mergeCell ref="E17:G17"/>
  </mergeCells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lastPrinted>2018-08-03T14:49:08.19Z</cp:lastPrinted>
  <cp:revision>0</cp:revision>
</cp:coreProperties>
</file>