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Dom'!$A$1:$AB$29</definedName>
    <definedName name="_xlnm.Print_Area" localSheetId="4">'Pag 06 itinerário'!$A$1:$M$55</definedName>
  </definedNames>
  <calcPr fullCalcOnLoad="1"/>
</workbook>
</file>

<file path=xl/sharedStrings.xml><?xml version="1.0" encoding="utf-8"?>
<sst xmlns="http://schemas.openxmlformats.org/spreadsheetml/2006/main" count="126" uniqueCount="77">
  <si>
    <t>ORDEM DE SERVIÇO OPERACIONAL - 001</t>
  </si>
  <si>
    <t>Linha:</t>
  </si>
  <si>
    <t>NOMENCLATURA</t>
  </si>
  <si>
    <t>RESIDENCIAL SUZANA (VILA SÃO PEDRO)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</si>
  <si>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</si>
  <si>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</si>
  <si>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</si>
  <si>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</si>
  <si>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</si>
  <si>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</si>
  <si>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</si>
  <si>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</si>
  <si>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</si>
  <si>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</si>
  <si>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</si>
  <si>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</si>
  <si>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</si>
  <si>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</si>
  <si>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</si>
  <si>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</si>
  <si>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06H25</t>
  </si>
  <si>
    <t>12H20</t>
  </si>
  <si>
    <t>NÃO OPERA</t>
  </si>
  <si>
    <t>Terminal Principal:</t>
  </si>
  <si>
    <t>Terminal Rodoviário, Rua Pereira Bueno s/nº</t>
  </si>
  <si>
    <t>EXTENSÃO</t>
  </si>
  <si>
    <t>Ida</t>
  </si>
  <si>
    <t>Média</t>
  </si>
  <si>
    <t>TEMPO DE PERCURSO MÉDIO</t>
  </si>
  <si>
    <t>Tecnologia</t>
  </si>
  <si>
    <t>Ciclo</t>
  </si>
  <si>
    <t>ÔNIBUS URBANO</t>
  </si>
  <si>
    <t>FROTA</t>
  </si>
  <si>
    <t>Dias Úteis</t>
  </si>
  <si>
    <t>Domingos/Feriados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</si>
  <si>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</si>
  <si>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</si>
  <si>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</si>
  <si>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</si>
  <si>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</si>
  <si>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</si>
  <si>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</si>
  <si>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</si>
  <si>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</si>
  <si>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</si>
  <si>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</si>
  <si>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</si>
  <si>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ITINERÁRIO</t>
  </si>
  <si>
    <t>Terminal Rodoviário</t>
  </si>
  <si>
    <t>R. Pereira Bueno,</t>
  </si>
  <si>
    <t xml:space="preserve"> R. Joaquim Procópio de Araújo,</t>
  </si>
  <si>
    <t xml:space="preserve"> Av. Prudente de Moraes, </t>
  </si>
  <si>
    <t xml:space="preserve">Av. Newton Prado, </t>
  </si>
  <si>
    <t>rua 6 de Agosto</t>
  </si>
  <si>
    <t>R. Siqueira Campos,</t>
  </si>
  <si>
    <t xml:space="preserve"> R. Santo Dumont, </t>
  </si>
  <si>
    <t>Av. Felipe Boller Jr.,</t>
  </si>
  <si>
    <t xml:space="preserve"> Alameda das Açucenas,</t>
  </si>
  <si>
    <t xml:space="preserve"> Alameda Tamôios</t>
  </si>
  <si>
    <t xml:space="preserve"> Av. Martimiano dos Santos, </t>
  </si>
  <si>
    <t>R. Minas Gerais,</t>
  </si>
  <si>
    <t xml:space="preserve"> R. Mato Grosso, </t>
  </si>
  <si>
    <t xml:space="preserve">Av. 06 de agosto, </t>
  </si>
  <si>
    <t>R. Sebastião Silveira Franco</t>
  </si>
  <si>
    <t>R. Durval Muller</t>
  </si>
  <si>
    <t>R. Inácio F. da Silveira</t>
  </si>
  <si>
    <t>R. Nicolau Murad</t>
  </si>
  <si>
    <t>R. Antônio Angelino Conceição</t>
  </si>
  <si>
    <t>Rua Constituição</t>
  </si>
  <si>
    <t>Av. Dr. Ivo Xavier Ferreira</t>
  </si>
  <si>
    <t>R. Albertina de Souza Aguiar,</t>
  </si>
  <si>
    <t xml:space="preserve"> Av. Miguel Angelo Devite, </t>
  </si>
  <si>
    <t xml:space="preserve"> R. Francisco Caruso,</t>
  </si>
  <si>
    <t xml:space="preserve"> R Sr Antonio, </t>
  </si>
  <si>
    <t xml:space="preserve">Av. Prudente de Moraes, </t>
  </si>
  <si>
    <t>R. General Osório,</t>
  </si>
  <si>
    <t xml:space="preserve"> 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</si>
</sst>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20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9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4" fontId="8" fillId="0" borderId="9" xfId="20" applyFont="1" applyBorder="1" applyAlignment="1">
      <alignment horizontal="justify" vertical="top" wrapText="1"/>
      <protection/>
    </xf>
    <xf numFmtId="164" fontId="9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7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/>
    </xf>
    <xf numFmtId="166" fontId="11" fillId="0" borderId="0" xfId="0" applyNumberFormat="1" applyFont="1" applyBorder="1" applyAlignment="1">
      <alignment horizontal="center"/>
    </xf>
    <xf numFmtId="164" fontId="12" fillId="0" borderId="0" xfId="0" applyFont="1" applyFill="1" applyBorder="1" applyAlignment="1">
      <alignment/>
    </xf>
    <xf numFmtId="166" fontId="13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2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 horizontal="right"/>
    </xf>
    <xf numFmtId="164" fontId="6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textRotation="90"/>
    </xf>
    <xf numFmtId="164" fontId="7" fillId="0" borderId="9" xfId="0" applyFont="1" applyBorder="1" applyAlignment="1">
      <alignment horizontal="center"/>
    </xf>
    <xf numFmtId="168" fontId="20" fillId="0" borderId="10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3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Alignment="1">
      <alignment/>
    </xf>
    <xf numFmtId="164" fontId="5" fillId="0" borderId="0" xfId="0" applyFont="1" applyBorder="1" applyAlignment="1">
      <alignment/>
    </xf>
    <xf numFmtId="164" fontId="16" fillId="0" borderId="6" xfId="0" applyFont="1" applyBorder="1" applyAlignment="1">
      <alignment/>
    </xf>
    <xf numFmtId="164" fontId="16" fillId="0" borderId="3" xfId="0" applyFont="1" applyBorder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>
      <alignment horizontal="center"/>
    </xf>
    <xf numFmtId="164" fontId="9" fillId="0" borderId="11" xfId="0" applyFont="1" applyFill="1" applyBorder="1" applyAlignment="1">
      <alignment vertical="center"/>
    </xf>
    <xf numFmtId="164" fontId="9" fillId="0" borderId="9" xfId="0" applyFont="1" applyFill="1" applyBorder="1" applyAlignment="1">
      <alignment vertical="center"/>
    </xf>
    <xf numFmtId="164" fontId="9" fillId="0" borderId="1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workbookViewId="0" topLeftCell="A21">
      <selection activeCell="D30" sqref="D30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15</v>
      </c>
      <c r="D7" s="11" t="s">
        <v>2</v>
      </c>
      <c r="E7" s="11"/>
      <c r="F7" s="12" t="s">
        <v>3</v>
      </c>
      <c r="G7" s="12"/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tr">
        <f>F7</f>
        <v>RESIDENCIAL SUZANA (VILA SÃO PEDRO)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/>
      <c r="E17" s="24"/>
      <c r="F17" s="25"/>
      <c r="G17" s="8"/>
      <c r="H17" s="8"/>
      <c r="K17" s="26" t="s">
        <v>10</v>
      </c>
      <c r="M17" s="7"/>
    </row>
    <row r="18" spans="1:13" ht="15" customHeight="1">
      <c r="A18" s="5"/>
      <c r="B18" s="27" t="s">
        <v>11</v>
      </c>
      <c r="C18" s="27"/>
      <c r="D18" s="28" t="s">
        <v>12</v>
      </c>
      <c r="E18" s="29" t="s">
        <v>13</v>
      </c>
      <c r="F18" s="29"/>
      <c r="G18" s="29" t="s">
        <v>14</v>
      </c>
      <c r="H18" s="29"/>
      <c r="I18" s="29" t="s">
        <v>15</v>
      </c>
      <c r="J18" s="29"/>
      <c r="K18" s="29" t="s">
        <v>16</v>
      </c>
      <c r="L18" s="29"/>
      <c r="M18" s="7"/>
    </row>
    <row r="19" spans="1:13" ht="15" customHeight="1">
      <c r="A19" s="5"/>
      <c r="B19" s="27"/>
      <c r="C19" s="27"/>
      <c r="D19" s="28"/>
      <c r="E19" s="29" t="s">
        <v>17</v>
      </c>
      <c r="F19" s="29" t="s">
        <v>18</v>
      </c>
      <c r="G19" s="29" t="s">
        <v>17</v>
      </c>
      <c r="H19" s="29" t="s">
        <v>18</v>
      </c>
      <c r="I19" s="29" t="s">
        <v>17</v>
      </c>
      <c r="J19" s="29" t="s">
        <v>18</v>
      </c>
      <c r="K19" s="29" t="s">
        <v>17</v>
      </c>
      <c r="L19" s="29" t="s">
        <v>18</v>
      </c>
      <c r="M19" s="7"/>
    </row>
    <row r="20" spans="1:13" ht="15" customHeight="1">
      <c r="A20" s="5"/>
      <c r="B20" s="27"/>
      <c r="C20" s="27"/>
      <c r="D20" s="30" t="s">
        <v>19</v>
      </c>
      <c r="E20" s="31" t="s">
        <v>20</v>
      </c>
      <c r="F20" s="31" t="s">
        <v>21</v>
      </c>
      <c r="G20" s="31" t="s">
        <v>22</v>
      </c>
      <c r="H20" s="31"/>
      <c r="I20" s="31" t="s">
        <v>22</v>
      </c>
      <c r="J20" s="31"/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23</v>
      </c>
      <c r="C22" s="23"/>
      <c r="D22" s="24" t="s">
        <v>24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25</v>
      </c>
      <c r="C26" s="34"/>
      <c r="D26" s="35" t="s">
        <v>26</v>
      </c>
      <c r="E26" s="36">
        <v>11.944</v>
      </c>
      <c r="F26" s="36"/>
      <c r="G26" s="35"/>
      <c r="H26" s="36"/>
      <c r="I26" s="36"/>
      <c r="J26" s="35" t="s">
        <v>27</v>
      </c>
      <c r="K26" s="36">
        <f>(E26+H26)</f>
        <v>11.944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28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29</v>
      </c>
      <c r="C29" s="37"/>
      <c r="D29" s="37" t="s">
        <v>26</v>
      </c>
      <c r="E29" s="37"/>
      <c r="F29" s="37"/>
      <c r="G29" s="37"/>
      <c r="H29" s="37"/>
      <c r="I29" s="37"/>
      <c r="J29" s="37" t="s">
        <v>30</v>
      </c>
      <c r="K29" s="37"/>
      <c r="L29" s="37"/>
      <c r="M29" s="8"/>
      <c r="N29" s="5"/>
    </row>
    <row r="30" spans="1:14" ht="15" customHeight="1">
      <c r="A30" s="5"/>
      <c r="B30" s="38" t="s">
        <v>31</v>
      </c>
      <c r="C30" s="38"/>
      <c r="D30" s="39">
        <v>40</v>
      </c>
      <c r="E30" s="39"/>
      <c r="F30" s="39"/>
      <c r="G30" s="39"/>
      <c r="H30" s="39"/>
      <c r="I30" s="39"/>
      <c r="J30" s="39">
        <f>D30+10</f>
        <v>50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29</v>
      </c>
      <c r="C33" s="37"/>
      <c r="D33" s="37"/>
      <c r="E33" s="40" t="s">
        <v>33</v>
      </c>
      <c r="F33" s="40"/>
      <c r="G33" s="41" t="s">
        <v>14</v>
      </c>
      <c r="H33" s="41"/>
      <c r="I33" s="42" t="s">
        <v>34</v>
      </c>
      <c r="J33" s="42"/>
      <c r="K33" s="43" t="s">
        <v>16</v>
      </c>
      <c r="L33" s="43"/>
      <c r="M33" s="8"/>
      <c r="N33" s="5"/>
    </row>
    <row r="34" spans="1:14" ht="15" customHeight="1">
      <c r="A34" s="5"/>
      <c r="B34" s="38" t="s">
        <v>31</v>
      </c>
      <c r="C34" s="38"/>
      <c r="D34" s="38"/>
      <c r="E34" s="44">
        <v>0</v>
      </c>
      <c r="F34" s="44"/>
      <c r="G34" s="44" t="s">
        <v>22</v>
      </c>
      <c r="H34" s="44"/>
      <c r="I34" s="44" t="s">
        <v>22</v>
      </c>
      <c r="J34" s="44"/>
      <c r="K34" s="44"/>
      <c r="L34" s="44"/>
      <c r="M34" s="8"/>
      <c r="N34" s="5"/>
    </row>
    <row r="35" spans="1:14" ht="3.75" customHeight="1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8"/>
      <c r="N35" s="5"/>
    </row>
    <row r="36" spans="1:14" ht="15" customHeight="1">
      <c r="A36" s="5"/>
      <c r="B36" s="34" t="s">
        <v>35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29</v>
      </c>
      <c r="C37" s="37"/>
      <c r="D37" s="37" t="s">
        <v>33</v>
      </c>
      <c r="E37" s="37"/>
      <c r="F37" s="37"/>
      <c r="G37" s="37" t="s">
        <v>14</v>
      </c>
      <c r="H37" s="37"/>
      <c r="I37" s="37"/>
      <c r="J37" s="37" t="s">
        <v>34</v>
      </c>
      <c r="K37" s="37"/>
      <c r="L37" s="37"/>
      <c r="M37" s="8"/>
      <c r="N37" s="5"/>
      <c r="S37" s="46" t="s">
        <v>36</v>
      </c>
    </row>
    <row r="38" spans="1:14" ht="15" customHeight="1">
      <c r="A38" s="5"/>
      <c r="B38" s="38" t="s">
        <v>31</v>
      </c>
      <c r="C38" s="38"/>
      <c r="D38" s="38">
        <f>'pag 02 prog úteis '!Z27</f>
        <v>5</v>
      </c>
      <c r="E38" s="38"/>
      <c r="F38" s="38"/>
      <c r="G38" s="38" t="s">
        <v>22</v>
      </c>
      <c r="H38" s="38"/>
      <c r="I38" s="38"/>
      <c r="J38" s="38" t="s">
        <v>22</v>
      </c>
      <c r="K38" s="38"/>
      <c r="L38" s="38"/>
      <c r="M38" s="8"/>
      <c r="N38" s="5"/>
    </row>
    <row r="39" spans="1:14" ht="3.75" customHeight="1">
      <c r="A39" s="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8"/>
      <c r="N39" s="5"/>
    </row>
    <row r="40" spans="1:14" ht="13.5">
      <c r="A40" s="47"/>
      <c r="B40" s="34" t="s">
        <v>37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29</v>
      </c>
      <c r="C41" s="37"/>
      <c r="D41" s="37" t="s">
        <v>38</v>
      </c>
      <c r="E41" s="37"/>
      <c r="F41" s="37"/>
      <c r="G41" s="37" t="s">
        <v>14</v>
      </c>
      <c r="H41" s="37"/>
      <c r="I41" s="37"/>
      <c r="J41" s="37" t="s">
        <v>34</v>
      </c>
      <c r="K41" s="37"/>
      <c r="L41" s="37"/>
      <c r="M41" s="8"/>
      <c r="N41" s="5"/>
    </row>
    <row r="42" spans="1:14" ht="13.5">
      <c r="A42" s="5"/>
      <c r="B42" s="48" t="s">
        <v>31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49"/>
      <c r="F46" s="49"/>
      <c r="G46" s="49"/>
      <c r="H46" s="49"/>
    </row>
  </sheetData>
  <sheetProtection selectLockedCells="1" selectUnlockedCells="1"/>
  <mergeCells count="62">
    <mergeCell ref="A1:M3"/>
    <mergeCell ref="B5:L5"/>
    <mergeCell ref="D7:E7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G20:H20"/>
    <mergeCell ref="I20:J20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B42:C42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showGridLines="0" zoomScaleSheetLayoutView="100" workbookViewId="0" topLeftCell="A11">
      <selection activeCell="D19" sqref="D19"/>
    </sheetView>
  </sheetViews>
  <sheetFormatPr defaultColWidth="9.140625" defaultRowHeight="12.75"/>
  <cols>
    <col min="1" max="1" width="0.85546875" style="0" customWidth="1"/>
    <col min="2" max="26" width="3.7109375" style="0" customWidth="1"/>
    <col min="27" max="27" width="0.85546875" style="0" customWidth="1"/>
    <col min="31" max="51" width="4.57421875" style="0" customWidth="1"/>
  </cols>
  <sheetData>
    <row r="1" spans="1:29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50"/>
    </row>
    <row r="2" spans="1:29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50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C4" s="50"/>
    </row>
    <row r="5" spans="1:29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50"/>
    </row>
    <row r="6" spans="1:29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  <c r="AC6" s="50"/>
    </row>
    <row r="7" spans="1:29" ht="15.75" customHeight="1">
      <c r="A7" s="5"/>
      <c r="B7" s="9" t="s">
        <v>1</v>
      </c>
      <c r="C7" s="9"/>
      <c r="D7" s="51">
        <f>'Pag 01'!C7</f>
        <v>15</v>
      </c>
      <c r="E7" s="51"/>
      <c r="F7" s="11" t="s">
        <v>2</v>
      </c>
      <c r="G7" s="11"/>
      <c r="H7" s="11"/>
      <c r="I7" s="11"/>
      <c r="J7" s="12">
        <f>'Pag 01'!F7</f>
        <v>0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/>
      <c r="AC7" s="50"/>
    </row>
    <row r="8" spans="1:29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C8" s="50"/>
    </row>
    <row r="9" ht="3" customHeight="1">
      <c r="AC9" s="50"/>
    </row>
    <row r="10" spans="2:29" s="53" customFormat="1" ht="15.75" customHeight="1"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 t="s">
        <v>40</v>
      </c>
      <c r="S10" s="55"/>
      <c r="T10" s="55"/>
      <c r="U10" s="55"/>
      <c r="V10" s="55"/>
      <c r="W10" s="55"/>
      <c r="X10" s="55"/>
      <c r="Y10" s="55"/>
      <c r="Z10" s="55"/>
      <c r="AC10" s="50"/>
    </row>
    <row r="11" spans="2:29" ht="15.75" customHeight="1">
      <c r="B11" s="9" t="s">
        <v>41</v>
      </c>
      <c r="C11" s="9"/>
      <c r="D11" s="9"/>
      <c r="E11" s="9"/>
      <c r="F11" s="56">
        <f>'Pag 01'!D22</f>
        <v>0</v>
      </c>
      <c r="G11" s="57"/>
      <c r="H11" s="57"/>
      <c r="I11" s="57"/>
      <c r="J11" s="57"/>
      <c r="K11" s="57"/>
      <c r="L11" s="57"/>
      <c r="M11" s="57"/>
      <c r="N11" s="57"/>
      <c r="O11" s="57"/>
      <c r="Q11" s="53"/>
      <c r="AC11" s="50"/>
    </row>
    <row r="12" spans="2:29" ht="3" customHeight="1">
      <c r="B12" s="58"/>
      <c r="C12" s="58"/>
      <c r="D12" s="58"/>
      <c r="E12" s="58"/>
      <c r="F12" s="56"/>
      <c r="G12" s="57"/>
      <c r="H12" s="57"/>
      <c r="I12" s="57"/>
      <c r="J12" s="57"/>
      <c r="K12" s="57"/>
      <c r="L12" s="57"/>
      <c r="M12" s="57"/>
      <c r="N12" s="57"/>
      <c r="O12" s="57"/>
      <c r="Q12" s="53"/>
      <c r="AC12" s="50"/>
    </row>
    <row r="13" spans="2:52" ht="39.75">
      <c r="B13" s="59" t="s">
        <v>42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1</v>
      </c>
      <c r="Z13" s="61" t="s">
        <v>43</v>
      </c>
      <c r="AC13" s="50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2:52" ht="15" customHeight="1">
      <c r="B14" s="62" t="s">
        <v>44</v>
      </c>
      <c r="C14" s="63"/>
      <c r="D14" s="64"/>
      <c r="E14" s="64"/>
      <c r="F14" s="64">
        <v>25</v>
      </c>
      <c r="G14" s="64"/>
      <c r="H14" s="64"/>
      <c r="I14" s="65">
        <v>30</v>
      </c>
      <c r="J14" s="64">
        <v>30</v>
      </c>
      <c r="K14" s="64">
        <v>40</v>
      </c>
      <c r="L14" s="64">
        <v>20</v>
      </c>
      <c r="M14" s="64"/>
      <c r="N14" s="64"/>
      <c r="O14" s="64"/>
      <c r="P14" s="64"/>
      <c r="Q14" s="64"/>
      <c r="R14" s="65"/>
      <c r="S14" s="64"/>
      <c r="T14" s="64"/>
      <c r="U14" s="64"/>
      <c r="V14" s="64"/>
      <c r="W14" s="64"/>
      <c r="X14" s="63"/>
      <c r="Y14" s="63"/>
      <c r="Z14" s="66">
        <v>1</v>
      </c>
      <c r="AC14" s="50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>
      <c r="B15" s="62"/>
      <c r="C15" s="67"/>
      <c r="D15" s="68"/>
      <c r="E15" s="68"/>
      <c r="F15" s="68"/>
      <c r="G15" s="68"/>
      <c r="H15" s="69"/>
      <c r="I15" s="69"/>
      <c r="J15" s="68"/>
      <c r="K15" s="69"/>
      <c r="L15" s="69"/>
      <c r="M15" s="69"/>
      <c r="N15" s="69"/>
      <c r="O15" s="69"/>
      <c r="P15" s="69"/>
      <c r="Q15" s="69"/>
      <c r="R15" s="69"/>
      <c r="S15" s="68"/>
      <c r="T15" s="69"/>
      <c r="U15" s="69"/>
      <c r="V15" s="68"/>
      <c r="W15" s="70"/>
      <c r="X15" s="67"/>
      <c r="Y15" s="67"/>
      <c r="Z15" s="71">
        <v>2</v>
      </c>
      <c r="AC15" s="50"/>
      <c r="AD15" s="8"/>
      <c r="AE15" s="8"/>
      <c r="AF15" s="8"/>
      <c r="AG15" s="72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>
      <c r="B16" s="62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73"/>
      <c r="S16" s="68"/>
      <c r="T16" s="74"/>
      <c r="U16" s="74"/>
      <c r="V16" s="68"/>
      <c r="W16" s="68"/>
      <c r="X16" s="67"/>
      <c r="Y16" s="67"/>
      <c r="Z16" s="71">
        <v>3</v>
      </c>
      <c r="AC16" s="50"/>
      <c r="AD16" s="8"/>
      <c r="AE16" s="68"/>
      <c r="AG16" s="74"/>
      <c r="AH16" s="74"/>
      <c r="AI16" s="74"/>
      <c r="AJ16" s="74"/>
      <c r="AK16" s="68"/>
      <c r="AL16" s="8"/>
      <c r="AM16" s="68"/>
      <c r="AN16" s="68"/>
      <c r="AO16" s="8"/>
      <c r="AP16" s="68"/>
      <c r="AQ16" s="68"/>
      <c r="AR16" s="8"/>
      <c r="AS16" s="69"/>
      <c r="AT16" s="68"/>
      <c r="AU16" s="68"/>
      <c r="AV16" s="68"/>
      <c r="AW16" s="8"/>
      <c r="AX16" s="8"/>
      <c r="AY16" s="67"/>
      <c r="AZ16" s="8"/>
    </row>
    <row r="17" spans="2:52" ht="12.75">
      <c r="B17" s="62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74"/>
      <c r="S17" s="68"/>
      <c r="T17" s="70"/>
      <c r="U17" s="68"/>
      <c r="V17" s="68"/>
      <c r="W17" s="68"/>
      <c r="X17" s="67"/>
      <c r="Y17" s="67"/>
      <c r="Z17" s="71">
        <v>4</v>
      </c>
      <c r="AC17" s="50"/>
      <c r="AD17" s="8"/>
      <c r="AE17" s="68"/>
      <c r="AG17" s="74"/>
      <c r="AH17" s="75"/>
      <c r="AI17" s="74"/>
      <c r="AJ17" s="74"/>
      <c r="AK17" s="68"/>
      <c r="AL17" s="8"/>
      <c r="AM17" s="69"/>
      <c r="AN17" s="69"/>
      <c r="AO17" s="8"/>
      <c r="AP17" s="69"/>
      <c r="AQ17" s="69"/>
      <c r="AR17" s="8"/>
      <c r="AS17" s="8"/>
      <c r="AT17" s="68"/>
      <c r="AU17" s="69"/>
      <c r="AV17" s="69"/>
      <c r="AW17" s="69"/>
      <c r="AX17" s="8"/>
      <c r="AY17" s="67"/>
      <c r="AZ17" s="8"/>
    </row>
    <row r="18" spans="2:52" ht="12.75">
      <c r="B18" s="62"/>
      <c r="C18" s="67"/>
      <c r="D18" s="69"/>
      <c r="E18" s="69"/>
      <c r="F18" s="69"/>
      <c r="G18" s="69"/>
      <c r="H18" s="69"/>
      <c r="I18" s="69"/>
      <c r="J18" s="69"/>
      <c r="K18" s="69"/>
      <c r="L18" s="75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6"/>
      <c r="X18" s="67"/>
      <c r="Y18" s="67"/>
      <c r="Z18" s="71">
        <v>5</v>
      </c>
      <c r="AC18" s="50"/>
      <c r="AD18" s="8"/>
      <c r="AE18" s="68"/>
      <c r="AG18" s="74"/>
      <c r="AH18" s="74"/>
      <c r="AI18" s="74"/>
      <c r="AJ18" s="74"/>
      <c r="AK18" s="68"/>
      <c r="AL18" s="8"/>
      <c r="AM18" s="8"/>
      <c r="AN18" s="68"/>
      <c r="AO18" s="68"/>
      <c r="AP18" s="8"/>
      <c r="AQ18" s="68"/>
      <c r="AR18" s="68"/>
      <c r="AS18" s="8"/>
      <c r="AT18" s="68"/>
      <c r="AU18" s="8"/>
      <c r="AV18" s="8"/>
      <c r="AW18" s="68"/>
      <c r="AX18" s="68"/>
      <c r="AY18" s="67"/>
      <c r="AZ18" s="8"/>
    </row>
    <row r="19" spans="2:52" ht="12.75">
      <c r="B19" s="62"/>
      <c r="C19" s="67"/>
      <c r="D19" s="76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6"/>
      <c r="T19" s="69"/>
      <c r="U19" s="69"/>
      <c r="V19" s="69"/>
      <c r="W19" s="76"/>
      <c r="X19" s="67"/>
      <c r="Y19" s="67"/>
      <c r="Z19" s="71">
        <v>6</v>
      </c>
      <c r="AC19" s="50"/>
      <c r="AD19" s="8"/>
      <c r="AE19" s="68"/>
      <c r="AG19" s="74"/>
      <c r="AH19" s="74"/>
      <c r="AI19" s="75"/>
      <c r="AJ19" s="68"/>
      <c r="AK19" s="68"/>
      <c r="AM19" s="8"/>
      <c r="AN19" s="8"/>
      <c r="AO19" s="68"/>
      <c r="AP19" s="8"/>
      <c r="AQ19" s="8"/>
      <c r="AR19" s="68"/>
      <c r="AS19" s="8"/>
      <c r="AT19" s="68"/>
      <c r="AU19" s="8"/>
      <c r="AV19" s="68"/>
      <c r="AW19" s="68"/>
      <c r="AX19" s="68"/>
      <c r="AY19" s="67"/>
      <c r="AZ19" s="8"/>
    </row>
    <row r="20" spans="2:52" ht="12.75">
      <c r="B20" s="62"/>
      <c r="C20" s="67"/>
      <c r="D20" s="76"/>
      <c r="E20" s="69"/>
      <c r="F20" s="50"/>
      <c r="G20" s="8"/>
      <c r="H20" s="8"/>
      <c r="I20" s="8"/>
      <c r="J20" s="5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50"/>
      <c r="W20" s="76"/>
      <c r="X20" s="67"/>
      <c r="Y20" s="67"/>
      <c r="Z20" s="71">
        <v>7</v>
      </c>
      <c r="AC20" s="50"/>
      <c r="AD20" s="8"/>
      <c r="AE20" s="69"/>
      <c r="AG20" s="74"/>
      <c r="AH20" s="74"/>
      <c r="AI20" s="75"/>
      <c r="AJ20" s="69"/>
      <c r="AK20" s="69"/>
      <c r="AL20" s="69"/>
      <c r="AM20" s="8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76"/>
      <c r="AY20" s="67"/>
      <c r="AZ20" s="8"/>
    </row>
    <row r="21" spans="2:52" ht="12.75">
      <c r="B21" s="62"/>
      <c r="C21" s="67"/>
      <c r="D21" s="67"/>
      <c r="E21" s="67"/>
      <c r="F21" s="77"/>
      <c r="G21" s="77"/>
      <c r="H21" s="77"/>
      <c r="I21" s="77"/>
      <c r="J21" s="67"/>
      <c r="K21" s="77"/>
      <c r="L21" s="77"/>
      <c r="M21" s="77"/>
      <c r="N21" s="77"/>
      <c r="O21" s="77"/>
      <c r="P21" s="77"/>
      <c r="Q21" s="77"/>
      <c r="R21" s="77"/>
      <c r="S21" s="67"/>
      <c r="T21" s="67"/>
      <c r="U21" s="77"/>
      <c r="V21" s="67"/>
      <c r="W21" s="67"/>
      <c r="X21" s="67"/>
      <c r="Y21" s="67"/>
      <c r="Z21" s="71">
        <v>8</v>
      </c>
      <c r="AC21" s="50"/>
      <c r="AD21" s="8"/>
      <c r="AE21" s="8"/>
      <c r="AG21" s="74"/>
      <c r="AH21" s="75"/>
      <c r="AI21" s="7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>
      <c r="B22" s="62"/>
      <c r="C22" s="67"/>
      <c r="D22" s="67"/>
      <c r="E22" s="67"/>
      <c r="F22" s="77"/>
      <c r="G22" s="77"/>
      <c r="H22" s="77"/>
      <c r="I22" s="77"/>
      <c r="J22" s="67"/>
      <c r="K22" s="67"/>
      <c r="L22" s="77"/>
      <c r="M22" s="77"/>
      <c r="N22" s="77"/>
      <c r="O22" s="7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71">
        <v>9</v>
      </c>
      <c r="AC22" s="50"/>
      <c r="AD22" s="8"/>
      <c r="AE22" s="8"/>
      <c r="AG22" s="74"/>
      <c r="AH22" s="74"/>
      <c r="AI22" s="7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>
      <c r="B23" s="62"/>
      <c r="C23" s="67"/>
      <c r="D23" s="67"/>
      <c r="E23" s="67"/>
      <c r="F23" s="77"/>
      <c r="G23" s="67"/>
      <c r="H23" s="67"/>
      <c r="I23" s="67"/>
      <c r="J23" s="67"/>
      <c r="K23" s="67"/>
      <c r="L23" s="67"/>
      <c r="M23" s="7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71">
        <v>10</v>
      </c>
      <c r="AC23" s="50"/>
      <c r="AD23" s="8"/>
      <c r="AE23" s="8"/>
      <c r="AG23" s="74"/>
      <c r="AH23" s="74"/>
      <c r="AI23" s="74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>
      <c r="B24" s="6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71">
        <v>11</v>
      </c>
      <c r="AC24" s="50"/>
      <c r="AD24" s="8"/>
      <c r="AE24" s="8"/>
      <c r="AG24" s="75"/>
      <c r="AH24" s="75"/>
      <c r="AI24" s="74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>
      <c r="B25" s="62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71">
        <v>12</v>
      </c>
      <c r="AC25" s="50"/>
      <c r="AD25" s="8"/>
      <c r="AE25" s="8"/>
      <c r="AG25" s="74"/>
      <c r="AH25" s="74"/>
      <c r="AI25" s="74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4.5" customHeight="1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0"/>
      <c r="AC26" s="50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>
      <c r="B27" s="81"/>
      <c r="C27" s="82">
        <f>IF(C14="","",COUNTA(C14:C25))</f>
      </c>
      <c r="D27" s="82">
        <f>IF(D14="","",COUNTA(D14:D25))</f>
      </c>
      <c r="E27" s="82">
        <f>IF(E14="","",COUNTA(E14:E25))</f>
      </c>
      <c r="F27" s="82">
        <f>IF(F14="","",COUNTA(F14:F25))</f>
        <v>1</v>
      </c>
      <c r="G27" s="82">
        <f>IF(G14="","",COUNTA(G14:G25))</f>
      </c>
      <c r="H27" s="82">
        <f>IF(H14="","",COUNTA(H14:H25))</f>
      </c>
      <c r="I27" s="82">
        <f>IF(I14="","",COUNTA(I14:I25))</f>
        <v>1</v>
      </c>
      <c r="J27" s="82">
        <f>IF(J14="","",COUNTA(J14:J25))</f>
        <v>1</v>
      </c>
      <c r="K27" s="82">
        <f>IF(K14="","",COUNTA(K14:K25))</f>
        <v>1</v>
      </c>
      <c r="L27" s="82">
        <f>IF(L14="","",COUNTA(L14:L25))</f>
        <v>1</v>
      </c>
      <c r="M27" s="82">
        <f>IF(M14="","",COUNTA(M14:M25))</f>
      </c>
      <c r="N27" s="82">
        <f>IF(N14="","",COUNTA(N14:N25))</f>
      </c>
      <c r="O27" s="82">
        <f>IF(O14="","",COUNTA(O14:O25))</f>
      </c>
      <c r="P27" s="82">
        <f>IF(P14="","",COUNTA(P14:P25))</f>
      </c>
      <c r="Q27" s="82">
        <f>IF(Q14="","",COUNTA(Q14:Q25))</f>
      </c>
      <c r="R27" s="82">
        <f>IF(R14="","",COUNTA(R14:R25))</f>
      </c>
      <c r="S27" s="82">
        <f>IF(S14="","",COUNTA(S14:S25))</f>
      </c>
      <c r="T27" s="82">
        <f>IF(T14="","",COUNTA(T14:T25))</f>
      </c>
      <c r="U27" s="82">
        <f>IF(U14="","",COUNTA(U14:U25))</f>
      </c>
      <c r="V27" s="82">
        <f>IF(V14="","",COUNTA(V14:V25))</f>
      </c>
      <c r="W27" s="82">
        <f>IF(W14="","",COUNTA(W14:W25))</f>
      </c>
      <c r="X27" s="82">
        <f>IF(X14="","",COUNTA(X14:X25))</f>
      </c>
      <c r="Y27" s="82">
        <f>IF(Y14="","",COUNTA(Y14:Y25))</f>
      </c>
      <c r="Z27" s="83">
        <f>SUM(C27:Y27)</f>
        <v>5</v>
      </c>
      <c r="AC27" s="50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H17" sqref="H1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1">
        <f>'Pag 01'!C7</f>
        <v>15</v>
      </c>
      <c r="E7" s="51"/>
      <c r="F7" s="11" t="s">
        <v>2</v>
      </c>
      <c r="G7" s="11"/>
      <c r="H7" s="11"/>
      <c r="I7" s="11"/>
      <c r="J7" s="12">
        <f>'Pag 01'!F7</f>
        <v>0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3" customFormat="1" ht="15.75" customHeight="1"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 t="s">
        <v>45</v>
      </c>
      <c r="S10" s="55"/>
      <c r="T10" s="55"/>
      <c r="U10" s="55"/>
      <c r="V10" s="55"/>
      <c r="W10" s="55"/>
      <c r="X10" s="55"/>
      <c r="Y10" s="55"/>
      <c r="Z10" s="55"/>
    </row>
    <row r="11" spans="2:17" ht="15.75" customHeight="1">
      <c r="B11" s="9" t="s">
        <v>41</v>
      </c>
      <c r="C11" s="9"/>
      <c r="D11" s="9"/>
      <c r="E11" s="9"/>
      <c r="F11" s="56">
        <f>'Pag 01'!D22</f>
        <v>0</v>
      </c>
      <c r="G11" s="57"/>
      <c r="H11" s="57"/>
      <c r="I11" s="57"/>
      <c r="J11" s="57"/>
      <c r="K11" s="57"/>
      <c r="L11" s="57"/>
      <c r="M11" s="57"/>
      <c r="N11" s="57"/>
      <c r="O11" s="57"/>
      <c r="Q11" s="53"/>
    </row>
    <row r="12" spans="2:17" ht="3" customHeight="1">
      <c r="B12" s="58"/>
      <c r="C12" s="58"/>
      <c r="D12" s="58"/>
      <c r="E12" s="58"/>
      <c r="F12" s="56"/>
      <c r="G12" s="57"/>
      <c r="H12" s="57"/>
      <c r="I12" s="57"/>
      <c r="J12" s="57"/>
      <c r="K12" s="57"/>
      <c r="L12" s="57"/>
      <c r="M12" s="57"/>
      <c r="N12" s="57"/>
      <c r="O12" s="57"/>
      <c r="Q12" s="53"/>
    </row>
    <row r="13" spans="2:26" ht="39.75">
      <c r="B13" s="59" t="s">
        <v>42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1</v>
      </c>
      <c r="Z13" s="61" t="s">
        <v>43</v>
      </c>
    </row>
    <row r="14" spans="2:26" ht="15" customHeight="1">
      <c r="B14" s="62" t="s">
        <v>44</v>
      </c>
      <c r="C14" s="63"/>
      <c r="D14" s="69"/>
      <c r="E14" s="73"/>
      <c r="F14" s="69"/>
      <c r="G14" s="69"/>
      <c r="H14" s="69"/>
      <c r="I14" s="69"/>
      <c r="J14" s="69"/>
      <c r="K14" s="69"/>
      <c r="L14" s="69"/>
      <c r="M14" s="69"/>
      <c r="N14" s="73"/>
      <c r="O14" s="75"/>
      <c r="P14" s="69"/>
      <c r="Q14" s="69"/>
      <c r="R14" s="75"/>
      <c r="S14" s="73"/>
      <c r="T14" s="69"/>
      <c r="U14" s="69"/>
      <c r="V14" s="75"/>
      <c r="W14" s="75"/>
      <c r="X14" s="84"/>
      <c r="Y14" s="63"/>
      <c r="Z14" s="66">
        <v>1</v>
      </c>
    </row>
    <row r="15" spans="2:32" ht="12.75">
      <c r="B15" s="62"/>
      <c r="C15" s="67"/>
      <c r="D15" s="69"/>
      <c r="E15" s="69"/>
      <c r="F15" s="69"/>
      <c r="G15" s="69"/>
      <c r="H15" s="73"/>
      <c r="I15" s="75"/>
      <c r="J15" s="69"/>
      <c r="K15" s="73"/>
      <c r="L15" s="75"/>
      <c r="M15" s="69"/>
      <c r="N15" s="69"/>
      <c r="O15" s="75"/>
      <c r="P15" s="73"/>
      <c r="Q15" s="69"/>
      <c r="R15" s="69"/>
      <c r="S15" s="75"/>
      <c r="T15" s="69"/>
      <c r="U15" s="69"/>
      <c r="V15" s="69"/>
      <c r="W15" s="69"/>
      <c r="X15" s="76"/>
      <c r="Y15" s="67"/>
      <c r="Z15" s="71">
        <v>2</v>
      </c>
      <c r="AD15">
        <v>6</v>
      </c>
      <c r="AE15">
        <v>8</v>
      </c>
      <c r="AF15">
        <v>12</v>
      </c>
    </row>
    <row r="16" spans="2:32" ht="12.75">
      <c r="B16" s="62"/>
      <c r="C16" s="67"/>
      <c r="D16" s="69"/>
      <c r="E16" s="69"/>
      <c r="F16" s="69"/>
      <c r="G16" s="69"/>
      <c r="H16" s="69"/>
      <c r="I16" s="73"/>
      <c r="J16" s="69"/>
      <c r="K16" s="69"/>
      <c r="L16" s="73"/>
      <c r="M16" s="75"/>
      <c r="N16" s="69"/>
      <c r="O16" s="69"/>
      <c r="P16" s="75"/>
      <c r="Q16" s="73"/>
      <c r="R16" s="69"/>
      <c r="S16" s="69"/>
      <c r="T16" s="73"/>
      <c r="U16" s="69"/>
      <c r="V16" s="69"/>
      <c r="W16" s="69"/>
      <c r="X16" s="76"/>
      <c r="Y16" s="67"/>
      <c r="Z16" s="71">
        <v>3</v>
      </c>
      <c r="AD16">
        <v>0</v>
      </c>
      <c r="AE16">
        <v>30</v>
      </c>
      <c r="AF16">
        <v>10</v>
      </c>
    </row>
    <row r="17" spans="2:26" ht="12.75">
      <c r="B17" s="62"/>
      <c r="C17" s="67"/>
      <c r="D17" s="76"/>
      <c r="E17" s="69"/>
      <c r="F17" s="69"/>
      <c r="G17" s="69"/>
      <c r="H17" s="85" t="s">
        <v>22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69"/>
      <c r="V17" s="69"/>
      <c r="W17" s="76"/>
      <c r="X17" s="76"/>
      <c r="Y17" s="67"/>
      <c r="Z17" s="71">
        <v>4</v>
      </c>
    </row>
    <row r="18" spans="2:26" ht="12.75">
      <c r="B18" s="62"/>
      <c r="C18" s="67"/>
      <c r="D18" s="76"/>
      <c r="E18" s="69"/>
      <c r="F18" s="69"/>
      <c r="G18" s="69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69"/>
      <c r="V18" s="69"/>
      <c r="W18" s="76"/>
      <c r="X18" s="76"/>
      <c r="Y18" s="67"/>
      <c r="Z18" s="71">
        <v>5</v>
      </c>
    </row>
    <row r="19" spans="2:26" ht="12.75">
      <c r="B19" s="62"/>
      <c r="C19" s="67"/>
      <c r="D19" s="76"/>
      <c r="E19" s="69"/>
      <c r="F19" s="69"/>
      <c r="G19" s="69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69"/>
      <c r="V19" s="69"/>
      <c r="W19" s="76"/>
      <c r="X19" s="76"/>
      <c r="Y19" s="67"/>
      <c r="Z19" s="71">
        <v>6</v>
      </c>
    </row>
    <row r="20" spans="2:26" ht="12.75">
      <c r="B20" s="62"/>
      <c r="C20" s="67"/>
      <c r="D20" s="76"/>
      <c r="E20" s="69"/>
      <c r="F20" s="69"/>
      <c r="G20" s="69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76"/>
      <c r="V20" s="76"/>
      <c r="W20" s="76"/>
      <c r="X20" s="76"/>
      <c r="Y20" s="67"/>
      <c r="Z20" s="71">
        <v>7</v>
      </c>
    </row>
    <row r="21" spans="2:26" ht="12.75">
      <c r="B21" s="62"/>
      <c r="C21" s="67"/>
      <c r="D21" s="67"/>
      <c r="E21" s="67"/>
      <c r="F21" s="77"/>
      <c r="G21" s="7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71">
        <v>8</v>
      </c>
    </row>
    <row r="22" spans="2:26" ht="12.75">
      <c r="B22" s="62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71">
        <v>9</v>
      </c>
    </row>
    <row r="23" spans="2:26" ht="12.75">
      <c r="B23" s="6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71">
        <v>10</v>
      </c>
    </row>
    <row r="24" spans="2:26" ht="12.75">
      <c r="B24" s="6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71">
        <v>11</v>
      </c>
    </row>
    <row r="25" spans="2:26" ht="12.75">
      <c r="B25" s="62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71">
        <v>12</v>
      </c>
    </row>
    <row r="26" spans="2:26" ht="4.5" customHeight="1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0"/>
    </row>
    <row r="27" spans="2:26" ht="12.75">
      <c r="B27" s="81"/>
      <c r="C27" s="82">
        <f>IF(C14="","",COUNTA(C14:C25))</f>
        <v>0</v>
      </c>
      <c r="D27" s="82">
        <f>IF(D14="","",COUNTA(D14:D25))</f>
        <v>0</v>
      </c>
      <c r="E27" s="82">
        <f>IF(E14="","",COUNTA(E14:E25))</f>
        <v>0</v>
      </c>
      <c r="F27" s="82">
        <f>IF(F14="","",COUNTA(F14:F25))</f>
        <v>0</v>
      </c>
      <c r="G27" s="82">
        <f>IF(G14="","",COUNTA(G14:G25))</f>
        <v>0</v>
      </c>
      <c r="H27" s="82">
        <f>IF(H14="","",COUNTA(H14:H25))</f>
        <v>0</v>
      </c>
      <c r="I27" s="82">
        <f>IF(I14="","",COUNTA(I14:I25))</f>
        <v>0</v>
      </c>
      <c r="J27" s="82">
        <f>IF(J14="","",COUNTA(J14:J25))</f>
        <v>0</v>
      </c>
      <c r="K27" s="82">
        <f>IF(K14="","",COUNTA(K14:K25))</f>
        <v>0</v>
      </c>
      <c r="L27" s="82">
        <f>IF(L14="","",COUNTA(L14:L25))</f>
        <v>0</v>
      </c>
      <c r="M27" s="82">
        <f>IF(M14="","",COUNTA(M14:M25))</f>
        <v>0</v>
      </c>
      <c r="N27" s="82">
        <f>IF(N14="","",COUNTA(N14:N25))</f>
        <v>0</v>
      </c>
      <c r="O27" s="82">
        <f>IF(O14="","",COUNTA(O14:O25))</f>
        <v>0</v>
      </c>
      <c r="P27" s="82">
        <f>IF(P14="","",COUNTA(P14:P25))</f>
        <v>0</v>
      </c>
      <c r="Q27" s="82">
        <f>IF(Q14="","",COUNTA(Q14:Q25))</f>
        <v>0</v>
      </c>
      <c r="R27" s="82">
        <f>IF(R14="","",COUNTA(R14:R25))</f>
        <v>0</v>
      </c>
      <c r="S27" s="82">
        <f>IF(S14="","",COUNTA(S14:S25))</f>
        <v>0</v>
      </c>
      <c r="T27" s="82">
        <f>IF(T14="","",COUNTA(T14:T25))</f>
        <v>0</v>
      </c>
      <c r="U27" s="82">
        <f>IF(U14="","",COUNTA(U14:U25))</f>
        <v>0</v>
      </c>
      <c r="V27" s="82">
        <f>IF(V14="","",COUNTA(V14:V25))</f>
        <v>0</v>
      </c>
      <c r="W27" s="82">
        <f>IF(W14="","",COUNTA(W14:W25))</f>
        <v>0</v>
      </c>
      <c r="X27" s="82">
        <f>IF(X14="","",COUNTA(X14:X25))</f>
        <v>0</v>
      </c>
      <c r="Y27" s="82">
        <f>IF(Y14="","",COUNTA(Y14:Y25))</f>
        <v>0</v>
      </c>
      <c r="Z27" s="83">
        <f>SUM(C27:Y27)</f>
        <v>0</v>
      </c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H17:T2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H17" sqref="H1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1">
        <f>'Pag 01'!C7</f>
        <v>15</v>
      </c>
      <c r="E7" s="51"/>
      <c r="F7" s="11" t="s">
        <v>2</v>
      </c>
      <c r="G7" s="11"/>
      <c r="H7" s="11"/>
      <c r="I7" s="11"/>
      <c r="J7" s="12">
        <f>'Pag 01'!F7</f>
        <v>0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3" customFormat="1" ht="15.75" customHeight="1"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 t="s">
        <v>46</v>
      </c>
      <c r="S10" s="55"/>
      <c r="T10" s="55"/>
      <c r="U10" s="55"/>
      <c r="V10" s="55"/>
      <c r="W10" s="55"/>
      <c r="X10" s="55"/>
      <c r="Y10" s="55"/>
      <c r="Z10" s="55"/>
    </row>
    <row r="11" spans="2:17" ht="15.75" customHeight="1">
      <c r="B11" s="9" t="s">
        <v>41</v>
      </c>
      <c r="C11" s="9"/>
      <c r="D11" s="9"/>
      <c r="E11" s="9"/>
      <c r="F11" s="56">
        <f>'Pag 01'!D22</f>
        <v>0</v>
      </c>
      <c r="G11" s="57"/>
      <c r="H11" s="57"/>
      <c r="I11" s="57"/>
      <c r="J11" s="57"/>
      <c r="K11" s="57"/>
      <c r="L11" s="57"/>
      <c r="M11" s="57"/>
      <c r="N11" s="57"/>
      <c r="O11" s="57"/>
      <c r="Q11" s="53"/>
    </row>
    <row r="12" spans="2:17" ht="3" customHeight="1">
      <c r="B12" s="58"/>
      <c r="C12" s="58"/>
      <c r="D12" s="58"/>
      <c r="E12" s="58"/>
      <c r="F12" s="56"/>
      <c r="G12" s="57"/>
      <c r="H12" s="57"/>
      <c r="I12" s="57"/>
      <c r="J12" s="57"/>
      <c r="K12" s="57"/>
      <c r="L12" s="57"/>
      <c r="M12" s="57"/>
      <c r="N12" s="57"/>
      <c r="O12" s="57"/>
      <c r="Q12" s="53"/>
    </row>
    <row r="13" spans="2:26" ht="39.75">
      <c r="B13" s="59" t="s">
        <v>42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1</v>
      </c>
      <c r="Z13" s="61" t="s">
        <v>43</v>
      </c>
    </row>
    <row r="14" spans="2:26" ht="15" customHeight="1">
      <c r="B14" s="62" t="s">
        <v>44</v>
      </c>
      <c r="C14" s="63"/>
      <c r="D14" s="84"/>
      <c r="E14" s="73"/>
      <c r="F14" s="69"/>
      <c r="G14" s="69"/>
      <c r="H14" s="69"/>
      <c r="I14" s="69"/>
      <c r="J14" s="69"/>
      <c r="K14" s="69"/>
      <c r="L14" s="69"/>
      <c r="M14" s="69"/>
      <c r="N14" s="75"/>
      <c r="O14" s="73"/>
      <c r="P14" s="73"/>
      <c r="Q14" s="69"/>
      <c r="R14" s="69"/>
      <c r="S14" s="73"/>
      <c r="T14" s="73"/>
      <c r="U14" s="73"/>
      <c r="V14" s="73"/>
      <c r="W14" s="73"/>
      <c r="X14" s="69"/>
      <c r="Y14" s="63"/>
      <c r="Z14" s="66">
        <v>1</v>
      </c>
    </row>
    <row r="15" spans="2:26" ht="12.75">
      <c r="B15" s="62"/>
      <c r="C15" s="67"/>
      <c r="D15" s="76"/>
      <c r="E15" s="69"/>
      <c r="F15" s="69"/>
      <c r="G15" s="69"/>
      <c r="H15" s="69"/>
      <c r="I15" s="69"/>
      <c r="J15" s="86"/>
      <c r="K15" s="75"/>
      <c r="L15" s="69"/>
      <c r="M15" s="69"/>
      <c r="N15" s="69"/>
      <c r="O15" s="69"/>
      <c r="P15" s="69"/>
      <c r="Q15" s="73"/>
      <c r="R15" s="69"/>
      <c r="S15" s="69"/>
      <c r="T15" s="69"/>
      <c r="U15" s="69"/>
      <c r="V15" s="69"/>
      <c r="W15" s="69"/>
      <c r="X15" s="69"/>
      <c r="Y15" s="67"/>
      <c r="Z15" s="71">
        <v>2</v>
      </c>
    </row>
    <row r="16" spans="2:26" ht="12.75">
      <c r="B16" s="62"/>
      <c r="C16" s="67"/>
      <c r="D16" s="76"/>
      <c r="E16" s="69"/>
      <c r="F16" s="69"/>
      <c r="G16" s="69"/>
      <c r="H16" s="69"/>
      <c r="I16" s="69"/>
      <c r="J16" s="69"/>
      <c r="K16" s="69"/>
      <c r="L16" s="75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7"/>
      <c r="Z16" s="71">
        <v>3</v>
      </c>
    </row>
    <row r="17" spans="2:26" ht="12.75">
      <c r="B17" s="62"/>
      <c r="C17" s="67"/>
      <c r="D17" s="76"/>
      <c r="E17" s="69"/>
      <c r="F17" s="69"/>
      <c r="G17" s="69"/>
      <c r="H17" s="85" t="s">
        <v>22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69"/>
      <c r="V17" s="69"/>
      <c r="W17" s="76"/>
      <c r="X17" s="76"/>
      <c r="Y17" s="67"/>
      <c r="Z17" s="71">
        <v>4</v>
      </c>
    </row>
    <row r="18" spans="2:26" ht="12.75">
      <c r="B18" s="62"/>
      <c r="C18" s="67"/>
      <c r="D18" s="76"/>
      <c r="E18" s="76"/>
      <c r="F18" s="87"/>
      <c r="G18" s="87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76"/>
      <c r="V18" s="76"/>
      <c r="W18" s="76"/>
      <c r="X18" s="76"/>
      <c r="Y18" s="67"/>
      <c r="Z18" s="71">
        <v>5</v>
      </c>
    </row>
    <row r="19" spans="2:26" ht="12.75">
      <c r="B19" s="62"/>
      <c r="C19" s="67"/>
      <c r="D19" s="76"/>
      <c r="E19" s="76"/>
      <c r="F19" s="87"/>
      <c r="G19" s="76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76"/>
      <c r="V19" s="76"/>
      <c r="W19" s="76"/>
      <c r="X19" s="76"/>
      <c r="Y19" s="67"/>
      <c r="Z19" s="71">
        <v>6</v>
      </c>
    </row>
    <row r="20" spans="2:32" ht="12.75">
      <c r="B20" s="62"/>
      <c r="C20" s="67"/>
      <c r="D20" s="76"/>
      <c r="E20" s="76"/>
      <c r="F20" s="76"/>
      <c r="G20" s="76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76"/>
      <c r="V20" s="76"/>
      <c r="W20" s="76"/>
      <c r="X20" s="76"/>
      <c r="Y20" s="67"/>
      <c r="Z20" s="71">
        <v>7</v>
      </c>
      <c r="AF20" s="88"/>
    </row>
    <row r="21" spans="2:26" ht="12.75">
      <c r="B21" s="62"/>
      <c r="C21" s="6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67"/>
      <c r="Z21" s="71">
        <v>8</v>
      </c>
    </row>
    <row r="22" spans="2:26" ht="12.75">
      <c r="B22" s="62"/>
      <c r="C22" s="6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67"/>
      <c r="Z22" s="71">
        <v>9</v>
      </c>
    </row>
    <row r="23" spans="2:26" ht="12.75">
      <c r="B23" s="62"/>
      <c r="C23" s="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"/>
      <c r="Z23" s="71">
        <v>10</v>
      </c>
    </row>
    <row r="24" spans="2:26" ht="12.75">
      <c r="B24" s="6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1">
        <v>11</v>
      </c>
    </row>
    <row r="25" spans="2:26" ht="12.75">
      <c r="B25" s="6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1">
        <v>12</v>
      </c>
    </row>
    <row r="26" spans="2:26" ht="4.5" customHeight="1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0"/>
    </row>
    <row r="27" spans="2:32" ht="12.75">
      <c r="B27" s="81"/>
      <c r="C27" s="82">
        <f>IF(C14="","",COUNTA(C14:C25))</f>
        <v>0</v>
      </c>
      <c r="D27" s="82">
        <f>IF(D14="","",COUNTA(D14:D25))</f>
        <v>0</v>
      </c>
      <c r="E27" s="82">
        <f>IF(E14="","",COUNTA(E14:E25))</f>
        <v>0</v>
      </c>
      <c r="F27" s="82">
        <f>IF(F14="","",COUNTA(F14:F25))</f>
        <v>0</v>
      </c>
      <c r="G27" s="82">
        <f>IF(G14="","",COUNTA(G14:G25))</f>
        <v>0</v>
      </c>
      <c r="H27" s="82">
        <f>IF(H14="","",COUNTA(H14:H25))</f>
        <v>0</v>
      </c>
      <c r="I27" s="82">
        <f>IF(I14="","",COUNTA(I14:I25))</f>
        <v>0</v>
      </c>
      <c r="J27" s="82">
        <f>IF(J14="","",COUNTA(J14:J25))</f>
        <v>0</v>
      </c>
      <c r="K27" s="82">
        <f>IF(K14="","",COUNTA(K14:K25))</f>
        <v>0</v>
      </c>
      <c r="L27" s="82">
        <f>IF(L14="","",COUNTA(L14:L25))</f>
        <v>0</v>
      </c>
      <c r="M27" s="82">
        <f>IF(M14="","",COUNTA(M14:M25))</f>
        <v>0</v>
      </c>
      <c r="N27" s="82">
        <f>IF(N14="","",COUNTA(N14:N25))</f>
        <v>0</v>
      </c>
      <c r="O27" s="82">
        <f>IF(O14="","",COUNTA(O14:O25))</f>
        <v>0</v>
      </c>
      <c r="P27" s="82">
        <f>IF(P14="","",COUNTA(P14:P25))</f>
        <v>0</v>
      </c>
      <c r="Q27" s="82">
        <f>IF(Q14="","",COUNTA(Q14:Q25))</f>
        <v>0</v>
      </c>
      <c r="R27" s="82">
        <f>IF(R14="","",COUNTA(R14:R25))</f>
        <v>0</v>
      </c>
      <c r="S27" s="82">
        <f>IF(S14="","",COUNTA(S14:S25))</f>
        <v>0</v>
      </c>
      <c r="T27" s="82">
        <f>IF(T14="","",COUNTA(T14:T25))</f>
        <v>0</v>
      </c>
      <c r="U27" s="82">
        <f>IF(U14="","",COUNTA(U14:U25))</f>
        <v>0</v>
      </c>
      <c r="V27" s="82">
        <f>IF(V14="","",COUNTA(V14:V25))</f>
        <v>0</v>
      </c>
      <c r="W27" s="82">
        <f>IF(W14="","",COUNTA(W14:W25))</f>
        <v>0</v>
      </c>
      <c r="X27" s="82">
        <f>IF(X14="","",COUNTA(X14:X25))</f>
        <v>0</v>
      </c>
      <c r="Y27" s="82">
        <f>IF(Y14="","",COUNTA(Y14:Y25))</f>
        <v>0</v>
      </c>
      <c r="Z27" s="83">
        <f>SUM(C27:Y27)</f>
        <v>0</v>
      </c>
      <c r="AF27" s="90"/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H17:T2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workbookViewId="0" topLeftCell="A16">
      <selection activeCell="A31" sqref="A31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51">
        <f>'Pag 01'!C7</f>
        <v>15</v>
      </c>
      <c r="D7" s="11" t="s">
        <v>2</v>
      </c>
      <c r="E7" s="11"/>
      <c r="F7" s="12" t="str">
        <f>'Pag 01'!F7</f>
        <v>RESIDENCIAL SUZANA (VILA SÃO PEDRO)</v>
      </c>
      <c r="G7" s="91"/>
      <c r="H7" s="91"/>
      <c r="I7" s="91"/>
      <c r="K7" s="52"/>
      <c r="L7" s="52"/>
      <c r="M7" s="92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3" t="s">
        <v>47</v>
      </c>
      <c r="C9" s="93"/>
    </row>
    <row r="11" spans="2:10" ht="15.75">
      <c r="B11" s="94"/>
      <c r="D11" s="95"/>
      <c r="H11" s="94"/>
      <c r="J11" s="95"/>
    </row>
    <row r="13" spans="2:13" s="46" customFormat="1" ht="12.75">
      <c r="B13" s="96" t="s">
        <v>48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2:13" s="46" customFormat="1" ht="12.75">
      <c r="B14" s="96" t="s">
        <v>49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2:13" s="46" customFormat="1" ht="12.75">
      <c r="B15" s="96" t="s">
        <v>50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s="46" customFormat="1" ht="12.75">
      <c r="B16" s="96" t="s">
        <v>51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2:13" s="46" customFormat="1" ht="12.75">
      <c r="B17" s="96" t="s">
        <v>52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2:13" s="46" customFormat="1" ht="12.75">
      <c r="B18" s="96" t="s">
        <v>53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2:13" s="46" customFormat="1" ht="12.75">
      <c r="B19" s="96" t="s">
        <v>54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2:13" s="46" customFormat="1" ht="12.75">
      <c r="B20" s="96" t="s">
        <v>55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2:13" s="46" customFormat="1" ht="12.75">
      <c r="B21" s="96" t="s">
        <v>56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2:13" s="46" customFormat="1" ht="12.75">
      <c r="B22" s="96" t="s">
        <v>57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2:13" s="46" customFormat="1" ht="12.75">
      <c r="B23" s="96" t="s">
        <v>58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2:13" s="46" customFormat="1" ht="12.75">
      <c r="B24" s="96" t="s">
        <v>59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</row>
    <row r="25" spans="2:13" s="46" customFormat="1" ht="12.75">
      <c r="B25" s="96" t="s">
        <v>60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2:13" s="46" customFormat="1" ht="12.75">
      <c r="B26" s="96" t="s">
        <v>61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</row>
    <row r="27" spans="2:13" s="46" customFormat="1" ht="12.75">
      <c r="B27" s="96" t="s">
        <v>62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</row>
    <row r="28" spans="2:13" s="46" customFormat="1" ht="12.75">
      <c r="B28" s="96" t="s">
        <v>63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</row>
    <row r="29" spans="2:13" s="46" customFormat="1" ht="12.75">
      <c r="B29" s="96" t="s">
        <v>64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2:13" s="46" customFormat="1" ht="12.75">
      <c r="B30" s="96" t="s">
        <v>65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2:13" s="46" customFormat="1" ht="12.75">
      <c r="B31" s="96" t="s">
        <v>66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2:13" s="46" customFormat="1" ht="12.75">
      <c r="B32" s="96" t="s">
        <v>67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2:13" s="46" customFormat="1" ht="12.75">
      <c r="B33" s="96" t="s">
        <v>68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2:13" s="46" customFormat="1" ht="12.75">
      <c r="B34" s="96" t="s">
        <v>69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2:13" s="46" customFormat="1" ht="12.75">
      <c r="B35" s="96" t="s">
        <v>70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2:13" s="46" customFormat="1" ht="12.75">
      <c r="B36" s="96" t="s">
        <v>71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</row>
    <row r="37" spans="2:13" s="46" customFormat="1" ht="12.75">
      <c r="B37" s="96" t="s">
        <v>72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</row>
    <row r="38" spans="2:13" s="46" customFormat="1" ht="12.75">
      <c r="B38" s="96" t="s">
        <v>73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</row>
    <row r="39" spans="2:13" s="46" customFormat="1" ht="12.75">
      <c r="B39" s="96" t="s">
        <v>52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2:13" s="46" customFormat="1" ht="12.75">
      <c r="B40" s="96" t="s">
        <v>74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</row>
    <row r="41" spans="2:13" s="46" customFormat="1" ht="12.75">
      <c r="B41" s="96" t="s">
        <v>75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</row>
    <row r="42" spans="2:13" s="46" customFormat="1" ht="12.75">
      <c r="B42" s="96" t="s">
        <v>76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</row>
    <row r="43" spans="2:13" s="46" customFormat="1" ht="12.75">
      <c r="B43" s="96" t="s">
        <v>49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</row>
    <row r="44" spans="2:13" s="46" customFormat="1" ht="12.75">
      <c r="B44" s="96" t="s">
        <v>48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</row>
    <row r="45" spans="2:13" s="46" customFormat="1" ht="12.75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</row>
    <row r="46" spans="2:13" s="46" customFormat="1" ht="12.75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</row>
    <row r="47" spans="2:13" s="46" customFormat="1" ht="12.75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</row>
    <row r="48" spans="2:13" s="46" customFormat="1" ht="12.75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</row>
    <row r="49" spans="2:13" s="46" customFormat="1" ht="12.75"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2:13" s="46" customFormat="1" ht="12.75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</row>
    <row r="51" spans="2:13" s="46" customFormat="1" ht="12.75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8"/>
    </row>
    <row r="52" spans="2:13" s="46" customFormat="1" ht="12.75"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</row>
  </sheetData>
  <sheetProtection selectLockedCells="1" selectUnlockedCells="1"/>
  <mergeCells count="4">
    <mergeCell ref="A1:M3"/>
    <mergeCell ref="B5:L5"/>
    <mergeCell ref="D7:E7"/>
    <mergeCell ref="B9:C9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2017-08-18T13:43:06Z</dcterms:modified>
  <cp:category/>
  <cp:version/>
  <cp:contentType/>
  <cp:contentStatus/>
  <cp:revision>1</cp:revision>
</cp:coreProperties>
</file>